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878" firstSheet="1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<sst xmlns="http://schemas.openxmlformats.org/spreadsheetml/2006/main" count="1086" uniqueCount="460">
  <si>
    <t>Адрес объекта</t>
  </si>
  <si>
    <t>Наименование выполненных работ</t>
  </si>
  <si>
    <t xml:space="preserve">Материалы используемые для выполнения работ </t>
  </si>
  <si>
    <t>Стоимость выполненных работ руб.</t>
  </si>
  <si>
    <t>№ п/п</t>
  </si>
  <si>
    <t>ул. Комсомольская, 149</t>
  </si>
  <si>
    <t>ИТОГО:</t>
  </si>
  <si>
    <t>Е.Е. Лукьянов</t>
  </si>
  <si>
    <t>пр. Энгельса 10</t>
  </si>
  <si>
    <t>пр. Ф.Энгельса 4</t>
  </si>
  <si>
    <t>Ед-ца изм-ия</t>
  </si>
  <si>
    <t xml:space="preserve">Объём выпол ненных работ </t>
  </si>
  <si>
    <t>пр. Ф. Энгельса, 2</t>
  </si>
  <si>
    <t>ул. Тельмана, 134</t>
  </si>
  <si>
    <t>пр. Ф. Энгельса, 20</t>
  </si>
  <si>
    <t>ул. Кожевенная, 10</t>
  </si>
  <si>
    <t>ул. Тельмана, 136</t>
  </si>
  <si>
    <t xml:space="preserve">Инженер ПТО </t>
  </si>
  <si>
    <t>М.А. Гордова</t>
  </si>
  <si>
    <t xml:space="preserve">Директор </t>
  </si>
  <si>
    <t>пр. Энгельса 12</t>
  </si>
  <si>
    <t>пр. Ф. Энгельса, 71</t>
  </si>
  <si>
    <t>пр. Ф. Энгельса, 24</t>
  </si>
  <si>
    <t>ул.Кожевенная 8</t>
  </si>
  <si>
    <t>ул.Комсомольская 145</t>
  </si>
  <si>
    <t>ул. Комсомольская, 151</t>
  </si>
  <si>
    <t>ул.Степная 124</t>
  </si>
  <si>
    <t>ул.Степная 126</t>
  </si>
  <si>
    <t>ул.Степная 128</t>
  </si>
  <si>
    <t>ул. Степная 173А</t>
  </si>
  <si>
    <t>ул.Степная 175</t>
  </si>
  <si>
    <t>ул.Степная 177</t>
  </si>
  <si>
    <t>ул.Колотилова 155</t>
  </si>
  <si>
    <t>ул.Одесская 75</t>
  </si>
  <si>
    <t>ул.Маяковского 47</t>
  </si>
  <si>
    <t>шт.</t>
  </si>
  <si>
    <t>м</t>
  </si>
  <si>
    <t>Отчёт выполнения работ по текущему ремонту ООО "Мегатех" за январь 2018 год.</t>
  </si>
  <si>
    <t>1. выключатель автоматический силовой ВА 88-33-160А - 1шт;  2. кабель ВВГ 3х1,5 - 30м, провод ПВС 3х1,5 - 5м, стяжки - 1 упак., ваги 2-е - 20шт, ваги 3-е - 20шт, розетки 2-н - 4шт, вилки кабельные - 4шт, дюбель-гвозди - 1 упак.</t>
  </si>
  <si>
    <t>8п. - ремонт электрооборудования в подвальном помещении (насос ГВС)</t>
  </si>
  <si>
    <t>1. 2 под. - 12 эт. Ремонт системы электроснабжения в эл.щите; 2. Ремонт электрооборудования в подвальном помещении 1 п. и 3 п.</t>
  </si>
  <si>
    <t>кабель ВВГ 3х1,5 - 10м, вилка евро - 1шт.</t>
  </si>
  <si>
    <t>кв.200 - ремонт системы водоотведения</t>
  </si>
  <si>
    <t>труба Д 50мм - 4м, тройник Д 50мм 45* - 1шт, заглушка Д 50мм - 1шт, трапер Д 50мм - 1шт</t>
  </si>
  <si>
    <t>ремонт системы водоотведения в подвальном помещении</t>
  </si>
  <si>
    <t>труба Д 110 мм - 20м, трапер Д 125х110 мм - 3шт, отвод Д 110мм 45* - 30шт, отвод Д 110мм 90* - 2шт, манжет 123х100 мм - 2шт, муфта Д 110мм - 2шт, хомут Д100 - 10шт, шпильки Д10мм - 10шт, ревизия Д 110мм - 2шт, тройник Д 110мм 90* - 1шт, Д110мм 45* - 1шт.</t>
  </si>
  <si>
    <t>отвод Д 110мм 90* - 2шт.</t>
  </si>
  <si>
    <t>кв.15 ремонт трубопровода водоснабжения</t>
  </si>
  <si>
    <t>хомут Д 40мм -1шт.</t>
  </si>
  <si>
    <t>1. ремонт системы водоснабжения в подвальном помещении; 2. ремонт системы водоснабжения в помещении автошколы</t>
  </si>
  <si>
    <t>2/7</t>
  </si>
  <si>
    <t>1. труба стальная Д 110мм - 2м. 2. резьба ст. Д 1" - 3шт, кран РР Д20мм - 1шт, труба РР Д32мм - 6м, Д20мм - 1м</t>
  </si>
  <si>
    <t>ремонт системы водоснабжения в помещении автошколы</t>
  </si>
  <si>
    <t>резьба ст.Д1"-6шт, резьба ст.Д3/4" - 1шт, кран РР Д20 мм-2шт, труба РР Д32мм - 12м, Д20мм - 1м</t>
  </si>
  <si>
    <t>кв.3 - ремонт системы горячего водоснабжения</t>
  </si>
  <si>
    <t>труба м/п Д 16мм - 6м, фитинг: цанга Д16мм - 1шт.</t>
  </si>
  <si>
    <t>кв.49 - ремонт системы горячего водоснабжения, сбросник</t>
  </si>
  <si>
    <t>сбросник цанга Д 26х1" ВР - 1шт, кран Д 15мм-1шт, переход 1"НРх15НР - 1шт</t>
  </si>
  <si>
    <t>кв.31, 35 ремонт системы водоснабжения</t>
  </si>
  <si>
    <t>кв.35, 31 ремонт системы горячего водоснабжения</t>
  </si>
  <si>
    <t>муфта гебо Д 25НР - 1шт, муфта РР 32х25ВР - 1шт, труба РР (стекловолокно) Д 32мм - 2м, тройник РР Д 32х20х32мм - 1шт, заглушка РР Д32мм - 1шт, муфта соед. РРД 32мм - 1шт, муфта РР 20х15 НР - 1шт, отвод РР Д20мм 90* - 1шт</t>
  </si>
  <si>
    <t>муфта гебо Д 25НР - 1шт, муфта РР 32х25ВР - 1шт, труба РР (стекловолокно) Д 32мм - 2м, тройник РР Д 32х20х32мм - 1шт, муфта РР 20х15 НР - 1шт, отвод РР Д20мм 90* - 1шт</t>
  </si>
  <si>
    <t>1. ремонт системы теплоснабжения в подвальном помещении; 2. кв. 60 - установка перемычки в квартире на системе теплоснабжения</t>
  </si>
  <si>
    <t>1. кран Д 15 мм - 2шт; 2. труба м/п Д20мм - 1м, переход :цанга 20х20ВР - 2шт.</t>
  </si>
  <si>
    <t>ремонт системы теплоснабжения в помещении автошколы</t>
  </si>
  <si>
    <t>резьба стальная Д 3/4" - 3шт, труба РР Д 25мм - 12м, муфта ВР 3/4х25мм - 2шт, тройник РР Д25х25х25мм - 1шт, муфта НР Д25х1/2" - 1шт, кран РР Д25мм - 2шт, угол РР Д25мм 90* - 10шт, муфта соед.Д 25мм - 3шт</t>
  </si>
  <si>
    <t>кв. 35 - ремонт крыши</t>
  </si>
  <si>
    <t>м2</t>
  </si>
  <si>
    <t>линокром - 5 рул, битум, газ</t>
  </si>
  <si>
    <t>кв.77 -  ремонт крыши</t>
  </si>
  <si>
    <t>кв.33 - ремонт крыши</t>
  </si>
  <si>
    <t>линокром - 4 рул, битум, газ</t>
  </si>
  <si>
    <t>кв.109, 107 - ремонт крыши</t>
  </si>
  <si>
    <t>80</t>
  </si>
  <si>
    <t>линокром - 8 рул, битум, газ</t>
  </si>
  <si>
    <t>Отчёт выполнения работ по текущему ремонту ООО "Мегатех" за февраль 2018 год.</t>
  </si>
  <si>
    <t>1) кв.169а - ремонт системы водоотведения; 2) кв.184 - ремонт системы водоотведения</t>
  </si>
  <si>
    <t>1</t>
  </si>
  <si>
    <t>1)труба Д110мм - 1м, патрубок компенсационный Д110мм - 1шт, манжет Д110мм - 1шт.; 2) труба Д 50мм - 2м, тройник Д50мм - 1шт, трапер Д50мм -1шт, манжет - 1шт, отвод 45* Д50мм - 1шт, отвод 90* Д50мм - 1шт.</t>
  </si>
  <si>
    <t>кв.103 - ремонт крыши</t>
  </si>
  <si>
    <t>линокром, газ, битум</t>
  </si>
  <si>
    <t>5 под. ремонт системы водоотведения в подвальном помещении</t>
  </si>
  <si>
    <t>труба Д110мм - 2м, Д50мм - 3м, тройник Д110х50мм - 1шт, отвод 45* Д50мм - 2шт.</t>
  </si>
  <si>
    <t>1) ремонт системы горячего водоснабжения в нежилом помещении; 2) установка циркуляционного насоса в подвальном помещении 8 под.</t>
  </si>
  <si>
    <t>1) кран Д 15мм - 1 шт; 2) насос циркуляционный АС 326-180 Aguario - 1шт, резьба 1 1/4" - 2шт.</t>
  </si>
  <si>
    <t>ремонт системы водоснабжения в нежилом помещении</t>
  </si>
  <si>
    <t>кран Д 15мм - 1 шт.</t>
  </si>
  <si>
    <t>6 под. ремонт системы горячего водоснабжения</t>
  </si>
  <si>
    <t>кран Д15мм - 2шт, резьба ст. Д15мм - 2шт.</t>
  </si>
  <si>
    <t>кв. 79 ремонт системы водоотведения</t>
  </si>
  <si>
    <t>труба Д110мм - 3м, манжет Д110мм - 1шт.</t>
  </si>
  <si>
    <t>ремонт системы теплоснабжения в подвальном помещении</t>
  </si>
  <si>
    <t>шт</t>
  </si>
  <si>
    <t>кран Д15мм - 2шт.</t>
  </si>
  <si>
    <t>кв.12 ремонт системы водоотведения</t>
  </si>
  <si>
    <t>труба Д 110мм - 1м, крестовина Д110мм - 1шт, заглушка Д 110мм - 2шт, патрубок компенсационный Д110 мм - 1шт.</t>
  </si>
  <si>
    <t>кв. 12 (заявка) - ремонт освещения в подъезде</t>
  </si>
  <si>
    <t>вставки плавкие ПН-100А - 2шт.</t>
  </si>
  <si>
    <t>5 под. Ремонт подъезда</t>
  </si>
  <si>
    <t>оштукатуривание стен, окраска окон, стен, потолков, газовой трубы, поручней</t>
  </si>
  <si>
    <t>5 под. 5 эт. Ремонт освещения</t>
  </si>
  <si>
    <t>кобель ВВГ 2х2,5 - 2м, выключатель наружный - 1шт, стяжки - 10шт, выгги - 2шт.</t>
  </si>
  <si>
    <t>1) ремонт предохранительного шкафа 3 под.; 2) кв.100 - ремонт системы электроснабжения; 3) кв.104 - ремонт освещения в квартире</t>
  </si>
  <si>
    <t>1) вставки плавкие ПН-100А;2) кабель ВВГ 3х2,5 - 6м., дюбель - 20шт., изолента; 3) кабель ВВГ 3Х2,5 - 5м, ВВГ 3х1,5 - 6м.</t>
  </si>
  <si>
    <t>кв. 96, 100, 104 ремонт системы водоотведения</t>
  </si>
  <si>
    <t>труба Д50 мм - 7,5м, тройник 45* Д50мм - 3шт, отвод 45* Д50мм - 4шт, заглушка Д50мм - 1шт, трапер Д72х50мм - 1шт, манжет -1шт.</t>
  </si>
  <si>
    <t>3под, 4 под. Ремонт уличного освещения</t>
  </si>
  <si>
    <t>проектор светодиодный IEK 10Вт - 2шт. Кабель  ВВГ 3х1,5 - 10м, ваги - 6шт, стяжки - упак.</t>
  </si>
  <si>
    <t>кв.77 - ремонт крыши</t>
  </si>
  <si>
    <t xml:space="preserve"> линокром, битум, газ</t>
  </si>
  <si>
    <t>3 под. 3эт. Ремонт освещения</t>
  </si>
  <si>
    <t>кабель ВВГ 3х1,5 - 3м, патрон карбон. - 1шт, лампа - 1шт.</t>
  </si>
  <si>
    <t>кв. 47-48 ремонт электрощита на л/кл.</t>
  </si>
  <si>
    <t>провод НП 1х4 - 10м, выключатель автоматический 32А 2хполюсной - 2шт, 20А полюсной - 4шт, планка нулевая - 2шт, Din рейка 50 см - 1шт, стяжки, ответвитель - 2шт, изолента</t>
  </si>
  <si>
    <t>ремонт уличного освещения</t>
  </si>
  <si>
    <t>лампа светодиодная 3шт, фотореле - 1шт, изолента</t>
  </si>
  <si>
    <t>кв. 42 - ремонт системы водоснабжения</t>
  </si>
  <si>
    <t>труба РР Д 25мм - 3м, Д 20мм - 1м, резьба ст. Д20мм - 1шт, муфта РР 25х20мм ВР - 1шт, переход РР 32х25мм - 1шт, тройник РР Д 25х20х25мм - 1шт, муфта 20х15мм НР - 1шт, отвод РР Д 20мм 90* - 2шт.</t>
  </si>
  <si>
    <t>кв. 42 - ремонт системы горячего водоснабжения</t>
  </si>
  <si>
    <t>установка циркуляционных насосов в подвальном помещении</t>
  </si>
  <si>
    <t xml:space="preserve"> насос циркуляционный АС 326-180 Aguario - 3шт, резьба 1 1/4" - 6шт.</t>
  </si>
  <si>
    <t>Отчёт выполнения работ по текущему ремонту ООО "Мегатех" за март 2018 год.</t>
  </si>
  <si>
    <t>ремонт системы водоотведения в торговом помещении "Магнит"</t>
  </si>
  <si>
    <t>16,5</t>
  </si>
  <si>
    <t>Труба РР Д 110мм - 15,5м, Д 50мм - 1м, тройник 45* Д 110мм - 5шт, манжет - 1шт, тройник Д 110х50мм - 1шт, отвод 45* Д110мм - 10шт, отвод 45* Д 50мм - 3шт, переход Д 50х72мм - 1шт, заглушка канализационная Д 110мм - 2шт</t>
  </si>
  <si>
    <t>6 под. Ремонт системы водоотведения в подвальном помещении</t>
  </si>
  <si>
    <t>труба РР Д110 мм - 2м, патрубок компенсационный - 1шт.</t>
  </si>
  <si>
    <t>1)кв. 206, 213, 178 ремонт системы электроснабжения; 2) 2 под. Ремонт электроосвещения в подъезде</t>
  </si>
  <si>
    <t>1)кабель АВВГ 2х2,5 - 24м, ВАГИ - 18 шт; 2) патрон керамический - 2шт, стяжки, ваги двойные - 20шт, тройные 20шт, дюбель хомут</t>
  </si>
  <si>
    <t>кв.59 - ремонт системы водоотведения</t>
  </si>
  <si>
    <t>труба РР Д 32мм - 2м, муфта соед. Д 32 мм - 2шт.</t>
  </si>
  <si>
    <t>кв. 97 - ремонт электроснабжения</t>
  </si>
  <si>
    <t>кабель АВВГ 2х2,5 - 10м, ВАГИ - 10 шт</t>
  </si>
  <si>
    <t>кв. 166 ремонт системы водоснабжения</t>
  </si>
  <si>
    <t>Труба РР Д32мм - 4м, тройник РР Д 32х20х32мм - 1шт, муфта соед. РР Д32мм - 2м, муфта "американка" 32х20НР - 1шт, муфта РР 20х15 НР - 1шт, уголок РР 90* Д 20мм - 2шт, отвод 45* Д 32мм - 1шт.</t>
  </si>
  <si>
    <t>кв. 166 ремонт системы горячего водоснабжения</t>
  </si>
  <si>
    <t>Труба РР Д32мм - 4м, тройник РР Д 32х20х32мм - 1шт, муфта соед. РР Д32мм - 2м, муфта "американка" 32х20НР - 1шт, муфта РР 20х15 НР - 1шт, уголок РР 90* Д 20мм - 2шт, отвод 45* Д 32мм - 1шт., цанга 20х20 НР - 1шт.</t>
  </si>
  <si>
    <t>5 под. Ремонт системы водоотведения в подвальном помещении</t>
  </si>
  <si>
    <t>Труба Д110 мм - 18м, тройник Д-110 мм 45* 4шт, отвод 90* Д 110 мм - 3шт, 45* Д 110мм - 6шт, тройник с ревизией Д 110мм - 4шт, переход 125х110мм - 2шт</t>
  </si>
  <si>
    <t>кв. 82 - ремонт теплоснабжения</t>
  </si>
  <si>
    <t>кран латун. Д 20 мм американка - 2шт, муфта РР Д25х20 мм НР - 2 шт.</t>
  </si>
  <si>
    <t>3 под. Ремонт ВРУ</t>
  </si>
  <si>
    <t>выключатель автоматический 32А 2 полюсной - 1шт.</t>
  </si>
  <si>
    <t>6 под. Ремонт подъезда</t>
  </si>
  <si>
    <t>краски масленные, водоэмульсионные, известковые, штукатурка готовая, растворитель, грунт</t>
  </si>
  <si>
    <t>кв. 95-99 ремонт системы водоснабжения (замена стояков)</t>
  </si>
  <si>
    <t>труба РР Д 32мм - 2м, муфта Д 32х1"ВР мм - 1шт. Муфта "американка" Д32х1" ВР - 1шт, муфта соед. РР Д 32мм - 1шт, заглушка РР Д 32мм - 2шт</t>
  </si>
  <si>
    <t>3 под. Ремонт системы горячего водоснабжения на тех. этаже</t>
  </si>
  <si>
    <t>труба РР Д32мм - 6м, переход РР Д 32х20мм - 1шт, муфта соед. РР Д 32мм - 2шт, кран Д 15мм - 1шт</t>
  </si>
  <si>
    <t>1) кв.72 - ремонт системы электроснабжения; 2) 1-й, 3-й под. Ремонт ВРУ; 3) кв.33 - ремонт электроснабжения</t>
  </si>
  <si>
    <t xml:space="preserve">1) кабель АВВГ 2х2,5 - 6м, стяжки, патрон карб. - 1шт, ВАГИ 3-е - 4шт; 2)Трансформатор тока: Т-0,66 150/5 - 3шт,    Т-0,66 100/5 - 3шт; 3) кабель АВВГ 2х2,5 - 15м, вилка - 2шт, выключатель автоматический 20А 1 полюсной - 1шт.
</t>
  </si>
  <si>
    <t>3п. Ремонт системы горячего водоснабжения (сбросник)</t>
  </si>
  <si>
    <t>кран Д 15мм - 1шт.</t>
  </si>
  <si>
    <t>ремонт системы холодного водоснабжения в подвальном помещении</t>
  </si>
  <si>
    <t>кран гг Д25мм - 1шт, резьба Д25мм - 2шт, сгон в сборе Д 25мм - 1шт</t>
  </si>
  <si>
    <t>труба РР Д110мм - 47м, тройник 45* Д 110мм - 11шт, отвод 45* Д110мм - 28шт, заглушкаРР Д 110мм - 3шт, ревизия РР Д110мм - 3шт., переход РР Д110х50мм - 3шт, крестовина РР 45* Д 110мм - 1шт, хомут Д 110мм - 26шт.</t>
  </si>
  <si>
    <t>кв. 17 - ремонт системы теплоснабжения</t>
  </si>
  <si>
    <t>Труба РР (стекловолокно) Д 25мм - 4м, Д 20мм - 2м, тройник Д25х20х20 - 2шт, американка Д25х20 ВР - 2шт, муфта Д 25х25 НР - 2шт, отвод Д 25мм 90* - 4шт, отвод Д 25мм 45* - 2шт.</t>
  </si>
  <si>
    <t>4 под. Ремонт системы водоотведения в подвальном помещении</t>
  </si>
  <si>
    <t>тройник Д 110х50х110 мм - 1шт.</t>
  </si>
  <si>
    <t>4 под. Ремонт системы электроснабжения в подвальном помещении</t>
  </si>
  <si>
    <t>60</t>
  </si>
  <si>
    <t>кабель АВВГ 2х2,5 - 60м, стяжки - 1упак, выключатель - 1шт.</t>
  </si>
  <si>
    <t>выключатель автоматический 25А - 2шт.</t>
  </si>
  <si>
    <t>Отчёт выполнения работ по текущему ремонту ООО "Мегатех" за апрель 2018 год.</t>
  </si>
  <si>
    <t>ремонт крыши 2-3 под.</t>
  </si>
  <si>
    <t>унифлекс - 420 м2, битум, газ, праймер, дюбель-гвозди</t>
  </si>
  <si>
    <t xml:space="preserve">ремонт крыши </t>
  </si>
  <si>
    <t>унифлекс - 260 м2, битум, газ, праймер, дюбель-гвозди</t>
  </si>
  <si>
    <t>кв. 107 - ремонт крыши</t>
  </si>
  <si>
    <t>унифлекс - 20 м2, битум, газ, праймер</t>
  </si>
  <si>
    <t>кв.103, 104 ремонт крыши</t>
  </si>
  <si>
    <t>под. 3, 4 ремонт канализацции в подвальном помещении</t>
  </si>
  <si>
    <t>труба Д 110мм 2м - 8шт, 1м - 3шт, Д 50мм -0,5м, тройник 45* Д 110мм - 4шт, отвод 45* Д 110мм - 11шт, патрубок компенсационный Д 110 мм - 2шт, ревизия Д110мм - 1шт, тройник 90* Д 110х50мм - 1шт.</t>
  </si>
  <si>
    <t>1) тех. этаж - ремонт системы горячего водоснабжения; 2)ремонт системы горячего водоснабжения в подвальном помещении</t>
  </si>
  <si>
    <t>шт/м</t>
  </si>
  <si>
    <t>1/6</t>
  </si>
  <si>
    <t>1) кран Д25мм - 1шт. 2)труба п/п Д 32мм - 6м, кран Д25мм - 1шт, резьба ст. Д 25мм - 1шт, американка п/п 32х25 ВР - 1шт, американка п/п 32х25 НР - 2шт, тройник п/п Д 32мм - 1шт, отвод 90* Д 32мм - 4шт, муфта соеденительная Д 32мм - 2шт</t>
  </si>
  <si>
    <t>2 под. - ремонт системы водоотведения в подвальном помещении</t>
  </si>
  <si>
    <t>труба Д 110мм 2м - 4шт, Д 50мм - 1м, тройник 90* Д 110х50 мм - 1шт., отвод 45* Д 110 мм - 3шт, отвод 45* Д 50мм - 2шт.</t>
  </si>
  <si>
    <t>ремонт системы водоснабжения в подвальном помещении</t>
  </si>
  <si>
    <t>сгон Д50мм в сборе</t>
  </si>
  <si>
    <t xml:space="preserve">1) 2 под. Ремонт водоснабжения в подвальном помещении; 2) полив </t>
  </si>
  <si>
    <t>1) кран Д 1" - 1 шт. (латун.), муфта полипропиленновая Д 32 мм - 1шт.,2) кран 20мм- 1шт.</t>
  </si>
  <si>
    <t>установка перил 6 под.</t>
  </si>
  <si>
    <t>полоса стальная 4мм - 16м, прут Д 14мм - 12м</t>
  </si>
  <si>
    <t>кв. 48 - ремонт эл. щита</t>
  </si>
  <si>
    <t>провод 20м, выключатель автоматический 2-х пол. 32А - 2шт., динрейка 50см, планка нолевая - 1шт</t>
  </si>
  <si>
    <t>кран Д 25 мм-1шт.</t>
  </si>
  <si>
    <t>фонари диодные - 6шт, кабель АВВГ - 50м, ваги - 45шт, стяжки -2 упак.</t>
  </si>
  <si>
    <t>ремонт системы горячего водоснабжения в подвальном помещении</t>
  </si>
  <si>
    <t>вентиль Д 32 мм - 1шт.</t>
  </si>
  <si>
    <t>1 под. Ремонт ливневой канализации в подвальном помещении</t>
  </si>
  <si>
    <t>труба Д 110мм 2м - 9шт, муфта канализационная - 1шт, отвод  30* Д110 мм - 1 шт.</t>
  </si>
  <si>
    <t>ул. Полтавская 50</t>
  </si>
  <si>
    <t>1 под. Ремонт освещения</t>
  </si>
  <si>
    <t>кабель АВВГ 2х2,5 - 10м, патрон карб. - 1шт, лампа диодная- 1шт.</t>
  </si>
  <si>
    <t>Отчёт выполнения работ по текущему ремонту ООО "Мегатех" за май 2018 год.</t>
  </si>
  <si>
    <t>кв.103 ремонт межпанельных швов</t>
  </si>
  <si>
    <t>45</t>
  </si>
  <si>
    <t>мастика, герметик (подрядные работы)</t>
  </si>
  <si>
    <t>1) 7 под. Ремонт системы водоотведения в подвальном помещении; 2) кв.94 ремонт системы водоотведения</t>
  </si>
  <si>
    <t>1) труба Д-110мм - 6м, тройник Д110х50 - 1шт.; 2) труба Д110мм - 3м, трапер Д110мм - 1шт, манжета  - 1шт, патрубок компенсационный Д110мм - 1шт, хомут стальной со шпилькой</t>
  </si>
  <si>
    <t>кв.67 ремонт межпанельных швов</t>
  </si>
  <si>
    <t>кв.96, 97, 98, 20 ремонт крыши</t>
  </si>
  <si>
    <t>линокром, битум, газ</t>
  </si>
  <si>
    <t>4 под. Ремонт системы горячего водоснабжения в подвальном помещении</t>
  </si>
  <si>
    <t>1 шткран полипропиленовый Д20мм - 1шт, муфта пп Д32х1"мм НР - 1шт, муфта пп Д32х1" мм ВР - 1шт, тройник пп 32х20х32 мм - 1шт.</t>
  </si>
  <si>
    <t>3-4 под. Ремонт освещения</t>
  </si>
  <si>
    <t>прожектор - 1шт, фотореле - 1шт</t>
  </si>
  <si>
    <t>кв. 46 - ремонт системы водоотведения</t>
  </si>
  <si>
    <t>труба Д110мм - 2,5м, компенсатор Д110мм - 1шт, переход 125х110мм - 1шт, манжета - 1шт, хомут Д110мм - 1шт.</t>
  </si>
  <si>
    <t>ремонт крыши кв.34, 35, 36, 69</t>
  </si>
  <si>
    <t>1) 4 под. Ремонт системы водоснабжения (полив); 2) 1 под. Ремонт системы водоснабжения (лежак); 3) 4 под. замена участка стояка водоснабжения</t>
  </si>
  <si>
    <t>5/4,5</t>
  </si>
  <si>
    <t xml:space="preserve">1) кран Д 15мм - 1шт.; 2) труба стал. Д40мм - 1,5м, Д25мм - 1м, резьба Д25мм - 3шт, Д15мм - 1шт, кран Д25мм -1шт, Д15мм - 1шт, хомут Д76мм - 1шт.3) труба пп Д32мм - 2м, резьба ст. Д 25мм - 1шт, кран шаровый Д25мм - 1шт, кран пп Д20мм - 1шт, тройник пп Д32х20х32мм - 1шт, муфта пп Д32х1"мм ВР - 2шт, муфта ппД32х1"мм НР - 2шт, </t>
  </si>
  <si>
    <t>кв. 34, 38 ремонт системы водоснабжения</t>
  </si>
  <si>
    <t xml:space="preserve"> труба РР Д32мм - 4м, тройник РР Д32х20х32мм - 2шт, муфта РР Д 20х1/2 НР - 2шт, угол 90* Д20мм - 2шт, муфта соед Д32мм - 2шт, заглушка Д 32мм - 1шт.</t>
  </si>
  <si>
    <t>кв. 139, 42 ремонт системы водоотведения</t>
  </si>
  <si>
    <t>1) труба Д110мм - 2м, трапер Д110мм - 1шт, компенсатор Д110мм - 1шт, муфта Д110мм - 1шт.; 2) труба Д110мм - 2м, трапер Д110мм - 1шт, компенсатор Д110мм - 1шт, муфта Д110мм - 1шт.</t>
  </si>
  <si>
    <t xml:space="preserve">1 под. Ремонт освещения на пожарной л/клетке; ремонт освещения в подъездах 1, 2, 3 </t>
  </si>
  <si>
    <t>120</t>
  </si>
  <si>
    <t>лампа диодная Экола - 120 шт, плафон - 1шт, выключатель внутренний - 1шт.</t>
  </si>
  <si>
    <t>ремонт сиситемы водоснабжения (полив)</t>
  </si>
  <si>
    <t>кран РР Д 20мм - 1шт.</t>
  </si>
  <si>
    <t>ремонт освещения в подъездах</t>
  </si>
  <si>
    <t>лампа электроэиодная Экола - 70шт.</t>
  </si>
  <si>
    <t>ул. Полтавская 48</t>
  </si>
  <si>
    <t>кв.17, 20 ремонт системы водоотведения</t>
  </si>
  <si>
    <t>труба Д110мм - 6м, трапер Д110мм - 1шт.</t>
  </si>
  <si>
    <t>кв.44 - ремонт системы водоотведения</t>
  </si>
  <si>
    <t>труба Д50мм - 2,5м, тройник 45* Д50мм - 1шт, отвод 90* Д50мм - 1шт, отвод 45* Д50мм - 1шт.</t>
  </si>
  <si>
    <t>Отчёт выполнения работ по текущему ремонту ООО "Мегатех" за июнь 2018 год.</t>
  </si>
  <si>
    <t>ремонт системы горячего водоснабжения на тех.этаже</t>
  </si>
  <si>
    <t>труба м/п Д 32мм - 4м, цанга Д32мм - 1шт</t>
  </si>
  <si>
    <t>кв. 188 - ремонт системы водоотведения</t>
  </si>
  <si>
    <t>манжет Д110х124 -1шт, кремовина канализ. Д 110мм - 1шт, патрубок компенсационный Д 110мм - 1шт, труба Д110мм - 2м</t>
  </si>
  <si>
    <t>кв.210 ремонт системы водоотведения</t>
  </si>
  <si>
    <t>труба Д110мм - 0,25 (2шт.), тройник Д110мм - 1шт</t>
  </si>
  <si>
    <t>ремонт системы водоснабжения</t>
  </si>
  <si>
    <t>резьба Д32мм - 1шт, отвод ст. Д32мм - 1шт</t>
  </si>
  <si>
    <t>под. 4, 5 ремонт системы водоснабжения (полив)</t>
  </si>
  <si>
    <t>труба м/п Д 16мм - 8м, кран Д 16мм - 2шт, цанга Д 16мм НР - 2шт</t>
  </si>
  <si>
    <t>кв. 99 - ремонт крыши</t>
  </si>
  <si>
    <t>линокром - 40м2, битум, газ</t>
  </si>
  <si>
    <t>ремонт системы водоснабжения (полив)</t>
  </si>
  <si>
    <t xml:space="preserve"> труба м/п Д 16мм - 4м, кран Д15мм - 1шт, цанга Д 16мм НР - 1шт, цанга Д 16мм ВР - 1шт,</t>
  </si>
  <si>
    <t>труба полипропилен Д 20 мм - 8м, кран полипропилен Д 20мм - 1шт, муфта соед. полипропилен Д 20мм - 4шт, угол полипропилен Д 20мм - 2шт</t>
  </si>
  <si>
    <t>4 под. Ремонт системы водоснабжения в подвальном помещении</t>
  </si>
  <si>
    <t>резьба ст. Д25мм - 1шт, кран Д25мм - 1шт, муфта Д 32х1" ВР - 2шт, муфта Д 32х1" НР - 2шт, тройник полипропилен 32х20мм - 1шт, труба полипропилен Д 32мм - 2м, кран полипропилен Д 20мм -1шт</t>
  </si>
  <si>
    <t>4 под. Ремонт системы водоснабжения (полив)</t>
  </si>
  <si>
    <t>кран полипропилен Д20мм - 3шт, резьба Д1/2-1шт, муфта 20х1/2" -1шт, тройник полипропилен Д20мм - 1шт, труба полипропилен Д20мм - 6м, муфта соедин. Полипропиленовая Д20мм - 2шт, хомут стальной Д 20мм - 2шт.</t>
  </si>
  <si>
    <t>под. 6, 7 ремонт системы водоснабжения (полив)</t>
  </si>
  <si>
    <t>труба полипропилен Д 20 мм - 16м, муфта Д 20х1/2"ВР - 2шт, резьба Д 1/2" - 2шт, кран полипропилен Д 20мм - 6шт, тройник полипропилен Д 20мм - 2шт, муфта соед. Полипропилен Д 20мм - 6шт, хомут стальной Д 20мм - 2шт</t>
  </si>
  <si>
    <t>кв.33, 35 - ремонт крыши</t>
  </si>
  <si>
    <t>линокром - 50м2, битум, газ</t>
  </si>
  <si>
    <t>Ремонт системы отопления в подвальном помещении</t>
  </si>
  <si>
    <t>труба м/п Д16мм - 5м, соединения: цанга 16х15 НР - 1шт, цанга 16х15 ВР - 1шт.</t>
  </si>
  <si>
    <t>кв.46, 48 ремонт системы теплоснабжения</t>
  </si>
  <si>
    <t>труба РР стекловолокно Д 20 мм - 12м, муфта 20х15 ВР - 2шт, муфта 20х15 НР - 2шт, тройник Д20мм - 2шт, отвод 90/* Д20мм - 4шт, отвод 45* Д 20мм - 4шт, муфта соед. Д 20мм - 6шт</t>
  </si>
  <si>
    <t>2 под ремонт системы водоснабжения (полив)</t>
  </si>
  <si>
    <t>кран Д15мм - 1шт, уголок полипропилен Д20мм - 3шт, муфта 20х1/2" НР - 1шт, кран полипропилен Д20мм - 2шт, тройник полипропиленовый Д 20мм - 1шт, труба полипропилен Д 20мм - 4м, муфта соедин полипропилен Д 20мм - 1шт, хомут со шпилькой -1шт.</t>
  </si>
  <si>
    <t>5 под - ремонт</t>
  </si>
  <si>
    <t>побелка, масленная окраска, шпаклевание</t>
  </si>
  <si>
    <t xml:space="preserve">ремонт системы водоснабжения (установка кранов в колясочных) </t>
  </si>
  <si>
    <t>кран Д15мм - 3шт, уголок гайка-штуцер Д15мм - 3шт, резьба Д 15мм - 5шт.</t>
  </si>
  <si>
    <t>ремонт пожарной системы</t>
  </si>
  <si>
    <t xml:space="preserve"> затвор Д50 мм - 1шт</t>
  </si>
  <si>
    <t>ул. Колотилова 155</t>
  </si>
  <si>
    <t>муфта 20х1/2" НР - 1шт, кран Д20полипропилен - 2шт, труба полипропилен Д 20мм -12м, муфта соед. Полипропилен Д20мм - 4шт, уголок полипропилен Д20мм - 5шт, тройник полипропилен Д20мм - 1шт, хомут стальной со шпилькой - 1шт.</t>
  </si>
  <si>
    <t>Отчёт выполнения работ по текущему ремонту ООО "Мегатех" за июль 2018 год.</t>
  </si>
  <si>
    <t>3 под. - ремонт системы водоотведения в подвальном помещении</t>
  </si>
  <si>
    <t>труба Д 110мм - 9м, манжет Д110х124мм - 1шт, трапер Д110 мм - 1шт, ревизия Д 110 мм - 1шт, тройник 90* Д110мм - 1шт, компенсатор Д 110мм - 1шт.</t>
  </si>
  <si>
    <t>ремонт цоколя</t>
  </si>
  <si>
    <t>кирпич керам., краска фасадная, волма-слой, грунт</t>
  </si>
  <si>
    <t>1) кв. 235 ремонт системы водоотведения; кв. 70 ремонт системы водоотведения;</t>
  </si>
  <si>
    <t>1) труба Д-110мм - 3,25м, переход Д-125х110мм - 1шт, тройник Д 110х50мм - 1шт, тройник Д 110мм - 1шт, патрубок компенсационный Д 110мм - 1шт, хомут Д 110мм - 1шт, манжет Д 110 мм - 1шт. 2) труба Д110мм - 1м, патрубок компенсационный Д110мм - 1шт, трапер Д 110х124мм - 1шт, манжета Д123мм - 1шт.</t>
  </si>
  <si>
    <t xml:space="preserve">ремонт системы водоотведения: 1) кв.56; 2) кв.60 </t>
  </si>
  <si>
    <t>1) труба Д110мм - 2м, переход Д125х110мм - 1шт, 2) труба Д 110мм - 1м, патрубок компенсационный Д110мм-1шт, переход Д 125х110мм - 1шт, манжета - 1шт.</t>
  </si>
  <si>
    <t>кв. 25 - ремонт системы водоснабжения</t>
  </si>
  <si>
    <t>труба РР Д25мм - 2м, уголок Д 25мм - 1шт, 2 соединительные муфты Д25мм</t>
  </si>
  <si>
    <t>4 под. Ремонт входа в подъезд</t>
  </si>
  <si>
    <t>краска, шпаклевка, волма-слой, грунт</t>
  </si>
  <si>
    <t>кв. 11 ремонт системы водоотведения</t>
  </si>
  <si>
    <t>труба Д 110мм - 0,5м, тройник Д 110мм - 1шт, патрубок компенсационный Д 110мм - 1шт</t>
  </si>
  <si>
    <t>1) Ремонт системы водоснабжения в подвальном помещении; 2) кв.81 - ремонт водоснабжения</t>
  </si>
  <si>
    <t>1) труба РР Д25мм - 2м, муфта соедин. Д25мм - 1шт, муфта "американка" Д25х1/2" ВР - 1шт, угол РР Д25 - 1шт; 2) резьба Д 25мм - 2шт.</t>
  </si>
  <si>
    <t>кв. 81 - ремонт горячего водоснабжения</t>
  </si>
  <si>
    <t>резьба Д 20 мм - 2шт</t>
  </si>
  <si>
    <t>кв. 81, 85 - ремонт канализации</t>
  </si>
  <si>
    <t>патрубок компенсационный Д110мм - 1шт, манжета Д110мм - 1шт.труба Д50мм - 4м, отвод канализ 45* Д 50мм - 2шт</t>
  </si>
  <si>
    <t>Ремонт системы водоснабжения (полив)</t>
  </si>
  <si>
    <t>кран Д15мм - 1шт.</t>
  </si>
  <si>
    <t>Жилой фонд</t>
  </si>
  <si>
    <t>опиловка деревьев</t>
  </si>
  <si>
    <t>найм спец.техники, работа</t>
  </si>
  <si>
    <t>ул.Полтавская 48</t>
  </si>
  <si>
    <t>1) кв. 24 - ремонт системы водоотведения (кухня); 2) подвал</t>
  </si>
  <si>
    <t>1) тройник Д110мм - 1шт.; 2) труба Д110мм - 1шт.</t>
  </si>
  <si>
    <t>Отчёт выполнения работ по текущему ремонту ООО "Мегатех" за август 2018 год.</t>
  </si>
  <si>
    <t>6 под. Ремонт системы горячего водоснабжения на тех.этаже</t>
  </si>
  <si>
    <t>труба м/п Д 32мм - 6м, цанга соеденительная Д 32мм - 1шт.</t>
  </si>
  <si>
    <t>кв.235 ремонт канализации</t>
  </si>
  <si>
    <t>труба Д=110мм - 1,5м, тройник Д=110мм 90* - 1шт.</t>
  </si>
  <si>
    <t>кв. 18, 22 ремонт водоснабжения</t>
  </si>
  <si>
    <t>труба РР Д 32мм - 2м, муфта соед. Д 32мм - 1шт, муфта с ВР Д 32х1" - 1шт</t>
  </si>
  <si>
    <t>кран  шаровый Д 15мм - 1шт.</t>
  </si>
  <si>
    <t>кран шаровый Д-80мм, фланцы</t>
  </si>
  <si>
    <t>краска фасадная, грунт</t>
  </si>
  <si>
    <t>Отчёт выполнения работ по текущему ремонту ООО "Мегатех" за сентябрь 2018 год.</t>
  </si>
  <si>
    <t>кв.73 ремонт электроснабжения</t>
  </si>
  <si>
    <t>выключатель автоматический 2-х 25А - 1шт, динрейка - 20см, планка нулевая - 1шт, вагги - 4шт.</t>
  </si>
  <si>
    <t>кв. 105, 106, 107, 108 ремонт крыши</t>
  </si>
  <si>
    <t>битум, газ (линокром собственников)</t>
  </si>
  <si>
    <t>ремонт центрального отопления в подвале</t>
  </si>
  <si>
    <t>кран шаровый Д=20мм - 3шт.</t>
  </si>
  <si>
    <t>1) кв.91 ремонт канализации; 2) кв.239, 243 - ремонт канализации</t>
  </si>
  <si>
    <t>2/1,5</t>
  </si>
  <si>
    <t>1) труба Д=110мм - 2м, переход Д125х110мм - 1шт, патрубок компенсационный Д=110мм - 1шт, манжет Д110х124 - 1шт. 2) труба Д=110мм - 1,5м, отвод Д=50 45* - 2шт, 90* - 2шт, тройник Д=110х50мм 45* - 2шт, тройник Д=110мм 90* - 2шт, переход Д=110х50мм - 2шт.</t>
  </si>
  <si>
    <t xml:space="preserve"> кран Д=15мм - 4шт.</t>
  </si>
  <si>
    <t>1 под. Ремонт системы горячего водоснабжения в подвальном помещении</t>
  </si>
  <si>
    <t>кран п/п Д=20мм - 1шт, тройник п/п Д=32х20мм - 1шт.</t>
  </si>
  <si>
    <t>кв. 90 ремонт крыши</t>
  </si>
  <si>
    <t>5 под. Ремонт канализации в подвале</t>
  </si>
  <si>
    <t xml:space="preserve"> труба  Д=110мм - 3м, Д=50мм - 2м, отвод Д=110мм 45* - 2шт, манжет Д=110мм -1шт</t>
  </si>
  <si>
    <t>кв. 11 л/кл - ремонт электроснабжения</t>
  </si>
  <si>
    <t>кабель АВВГ 2х2,5 - 10м, выключатель - 1шт.</t>
  </si>
  <si>
    <t>3 под. Ремонт горячего водоснабжения в подвале</t>
  </si>
  <si>
    <t>труба ст. Д 76мм - 2м, отвод ст. Д 76мм - 2шт, кран Д 50мм - 1шт, кран Д 32мм - 1шт.</t>
  </si>
  <si>
    <t>кв.63 ремонт электроснабжения</t>
  </si>
  <si>
    <t>кабель АВВГ 2х2,5 - 20м,кабельканал 16х20 - 6м</t>
  </si>
  <si>
    <t>3 под. Ремонт системы центрального отопления</t>
  </si>
  <si>
    <t>кран г.г. Д 25мм - 1шт, американка Д25ммГШ - 1шт.</t>
  </si>
  <si>
    <t>ремонт системы центрального отопления в подвале</t>
  </si>
  <si>
    <t>кран шаровый Д=15мм - 1шт, Д=50мм - 1шт</t>
  </si>
  <si>
    <t>кв. 48, 49, 58, 59, 68, 69 ремонт канализации</t>
  </si>
  <si>
    <t>труба Д=110 мм - 13м, отвод Д=110мм - 26шт, тройник Д=110мм -8шт, патрубок компенсационный Д=110мм - 2шт,  заглушка Д=110мм - 3шт.</t>
  </si>
  <si>
    <t>1под. ремонт уличного освещения</t>
  </si>
  <si>
    <t>светильник светодиодный 10Вт. - 1шт.</t>
  </si>
  <si>
    <t>кв. 33, 34, 35, 36 ремонт крыши</t>
  </si>
  <si>
    <t>кран 3/4" америк. - 4шт, муфта 3/4" - 4шт.</t>
  </si>
  <si>
    <t>1) кв.35, 2)ливневка - ремонт крыши</t>
  </si>
  <si>
    <t>линокром - 30 м2, газ, битум</t>
  </si>
  <si>
    <t>кв.94 ремонт крыши</t>
  </si>
  <si>
    <t>1 под. Ремонт канализации в подвальном помещении</t>
  </si>
  <si>
    <t>труба Д=110 мм - 4м, отвод Д=110мм - 1шт, тройник Д=110мм -1шт.</t>
  </si>
  <si>
    <t>кв.36 ремонт холодного водоснабжения</t>
  </si>
  <si>
    <t>труба п/п Д=32мм - 3м, Д=20мм - 1м, соеденительная муфта Д=32мм - 1шт, тройник Д=32х20 мм - 1шт, муфта Д=15 НР - 1шт.</t>
  </si>
  <si>
    <t>ремонт уличного освещения (торец)</t>
  </si>
  <si>
    <t>3 под. Ремонт ливневой канализации</t>
  </si>
  <si>
    <t>6</t>
  </si>
  <si>
    <t>Труба Д=110мм - 6м.</t>
  </si>
  <si>
    <t>Маяковского 47</t>
  </si>
  <si>
    <t>1) кв. 138 ремонт канализации; 2) ремонт ливневой канализации 2 под. 6-7 эт.</t>
  </si>
  <si>
    <t>2/6</t>
  </si>
  <si>
    <t>1) крестовина Д=110мм - 1шт, заглушка Д=110мм - 1шт; 2) труба Д=110мм - 6м.</t>
  </si>
  <si>
    <t>1) 1 под. Колясочная - ремонт электроснабжения, 2) 3 под. Ремонт освещения подъезда</t>
  </si>
  <si>
    <t>1) провод ВВГ 3х2,5 - 6м, кабель канал 20х15 - 3шт, розетка с заземлением на 4 гнезда - 1шт, саморезы, дюбель 6х3,5 - 50шт. 2) ваги 2-е - 20 шт, провод ВВГ 2х1,5 - 50м, изолента - 3шт, светильники настенные - 2шт, лампочки диодные - 30шт, желтая краска - 1 балон.</t>
  </si>
  <si>
    <t>Отчёт выполнения работ по текущему ремонту ООО "Мегатех" за октябрь 2018 год.</t>
  </si>
  <si>
    <t>кв. 81, 85 ремонт системы водоотведения</t>
  </si>
  <si>
    <t>труба Д 50мм - 8,5м, тройник 45* Д 50мм - 2шт, отвод 45* - 2шт, уголок 90* Д50мм - 2шт, трапер Д 50мм - 1шт, патрубок компенсационный Д 50мм - 1шт</t>
  </si>
  <si>
    <t>кв. 71, 287, 286, 249, 250, 251, 252 ремонт крыши</t>
  </si>
  <si>
    <t>линокром 110 м2, газ, юитум</t>
  </si>
  <si>
    <t>под. 7 и 8 ремонт системы отопления в подвальном помещении</t>
  </si>
  <si>
    <t>кран Д 15 - 2шт, Д 20 мм - 2 шт, тройник Д 25х20х25 - 2шт, "американка" Д 25х3/4 ВР-1шт, муфта НР Д 25х3/4 - 2шт.</t>
  </si>
  <si>
    <t>Ремонт подъезда №3</t>
  </si>
  <si>
    <t>побелка изв., водоэмульсионная краска, грунт, штукатурка гипсовая</t>
  </si>
  <si>
    <t>кв.24, 69, 71 ремонт крыши</t>
  </si>
  <si>
    <t>линокром -285 м2, газ, битум</t>
  </si>
  <si>
    <t>3 под. Ремонт горячего водоснабжения в подвальном помещении</t>
  </si>
  <si>
    <t>кран Д 1" - 1шт</t>
  </si>
  <si>
    <t>6 под. Ремонт теплоснабжения в подвальном помещении</t>
  </si>
  <si>
    <t>муфта НР Д 25х3/4 - 1шт, муфта ВР Д 25х3/4 - 1шт, тройник 25х20 п/п - 1шт, кран п/п Д20мм - 1шт, резьба Д15мм - 1шт, кран Д 1/2гг - 1шт, труба п/п Д 25мм - 1м</t>
  </si>
  <si>
    <t>1) 1 под. Ремонт системы горячего водоснабжения в подвальном помещении; 2) кв. 9 - ремонт  системы горячего водоснабжения</t>
  </si>
  <si>
    <t xml:space="preserve">1) кран Д 1" - 1шт, муфта Д 1"х32 НР - 1шт, "американка" 1"х32 ВР - 1шт., резьба Д 1" - 1шт; 2) резьба Д 1" - 2шт, муфта Д 32х1" ВР - 1шт, "американка" Д 32х1" ВН - 1шт, труба Д32мм - 4м, уголок  90* Д 32мм - 2шт, тройник Д 25х3/4НР - 2шт, тройник 32х20х32 мм - 1шт, муфта Д 20х1/2" НР - 1шт, уголок Д20мм 90* - 2шт,  труба Д 20мм - 2м, хомут стальной со шпилькой Д 20 мм - 1шт. </t>
  </si>
  <si>
    <t>кв. 134, 138 ремонт системы отопления</t>
  </si>
  <si>
    <t>муфта НР Д 25х3/4 - 1шт, муфта ВР Д 25х3/4 - 2шт, тройник 25х20 п/п - 1шт, труба п/п Д 25мм - 4 м, муфта соеденительная Д 20мм - 1шт, Д 25мм - 4шт</t>
  </si>
  <si>
    <t>1 и 2 под. Ремонт системы теплоснабжения в подвальном помещении</t>
  </si>
  <si>
    <t>резьба Д20мм - 1шт, тройник п/п Д 25х20мм - 1шт, муфта Д3/4х25 НР - 1шт, кран п/п Д 25мм - 1шт, кран п/п Д 20мм - 1шт, американка ВР Д 3/4х25мм - 1шт, труба п/п Д 25мм - 1м; хомут широкий Д 76мм - 1шт.</t>
  </si>
  <si>
    <t>кв. 45 ремонт крыши</t>
  </si>
  <si>
    <t>линокром 20 м2, газ, битум</t>
  </si>
  <si>
    <t>1 под. Ремонт отопления в подвальном помещении</t>
  </si>
  <si>
    <t>труба п/п Д 25мм - 2м, кран латун Д=20мм - 1шт, резьба Д 20мм - 1шт, муфта п/п Д 25х20 НР - 2шт, переход латун. Д 20ВРх25ВР - 1ШТ, отвод п/п Д 25мм  90* - 2шт, арматура 14мм - 1м</t>
  </si>
  <si>
    <t>кв. 136 ремонт крыши</t>
  </si>
  <si>
    <t>линокром -50м2, газ, битум</t>
  </si>
  <si>
    <t>2</t>
  </si>
  <si>
    <t>кран Д 3/4 г.ш. - 1шт, кран Д 1/2 г.ш. - 1шт</t>
  </si>
  <si>
    <t>кв. 43 ремонт крыши</t>
  </si>
  <si>
    <t>линокром 10м2, газ, битум</t>
  </si>
  <si>
    <t>Отчёт выполнения работ по текущему ремонту ООО "Мегатех" за ноябрь 2018 год.</t>
  </si>
  <si>
    <t>кв. 103, 102 - ремонт крыши</t>
  </si>
  <si>
    <t>6 под. Ремонт системы водоснабжения в подвальном помещении</t>
  </si>
  <si>
    <t>труба м/п Д=16мм - 2м, кран 1/2" г/ш - 1шт, муфта цанга Д=16х1/2" нр - 2шт.</t>
  </si>
  <si>
    <t>5 под. 9эт.  - освещение на л/к</t>
  </si>
  <si>
    <t>АВВГ 2х2,5 - 10м, выключатель - 1шт, патрон настенный карб.-1шт.</t>
  </si>
  <si>
    <t>под.4 промазка швов кровли</t>
  </si>
  <si>
    <t>праймер битумный - 5 кг.</t>
  </si>
  <si>
    <t>7 под кв.228 - ремонт электроосвещения</t>
  </si>
  <si>
    <t>светильник - 1шт, кабель АВВГ2х2,5 - 10м</t>
  </si>
  <si>
    <t>кв. 46 ремонт освещения</t>
  </si>
  <si>
    <t>кабель АВВГ 2Х2,5 - 5м</t>
  </si>
  <si>
    <t>5 под. Ремонт системы водоснабжения в подвальном помещении</t>
  </si>
  <si>
    <t>резьба 1" - 1шт, муфта соеденительная п/п Д=32мм - 1шт, уголок Д=32 мм 90* п/п - 1 шт, американка п/п Д=32х1"ВР - 1шт.</t>
  </si>
  <si>
    <t>труба Д=50 мм - 2,5м, отвод 45* - 2шт, манжет 73х50 - 1шт, компенсатор Д=50мм - 1шт.</t>
  </si>
  <si>
    <t>2 под.  Кв. 55</t>
  </si>
  <si>
    <t>американка Д=32х1" вр - 1шт., муфта Д=32х1" вр - 1шт., резьба 1" - 2шт.</t>
  </si>
  <si>
    <t>ремонт подъездного освещения 2 и 6 подъ</t>
  </si>
  <si>
    <t>Светильник светодиодный 10Вт уличный, найм спец. техники</t>
  </si>
  <si>
    <t>кв. 153 - ремонт системы водоотведения</t>
  </si>
  <si>
    <t>труба Д=110 мм - 2м, муфта ремонтная Д=110мм - 1шт, муфта соеденительная Д=110 мм - 1шт.</t>
  </si>
  <si>
    <t>кв.7 - ремонт освещения</t>
  </si>
  <si>
    <t>кабель АВВГ 2х2,5 - 1м, вагги - 3шт, лампы диод. - 1шт, патрон карб. - 1шт</t>
  </si>
  <si>
    <t>кв. 27 ремонт системы водоотведения</t>
  </si>
  <si>
    <t>труба Д=110 мм - 4м, тройник Д=110мм 45* - 1шт, тройник Д=110мм 90* - 1шт, патрубок компенсационный Д=110 мм - 1шт.</t>
  </si>
  <si>
    <t>кв. 49, 47 ремонт освещения в подъезде</t>
  </si>
  <si>
    <t>7</t>
  </si>
  <si>
    <t>лампы диодные - 5шт, патрон керам - 2шт.</t>
  </si>
  <si>
    <t>Отчёт выполнения работ по текущему ремонту ООО "Мегатех" за декабрь 2018 год.</t>
  </si>
  <si>
    <t>кв.20 ремонт системы водоотведения</t>
  </si>
  <si>
    <t>труба Д 110мм - 5м, крестовина Д 110мм - 1шт, трапер Д 110мм - 1шт, компенсатор Д 110мм - 1шт, манжет переходной Д 110х125мм - 1шт, переход Д 110х50мм - 1шт, тройник Д 110 мм 90* - 1шт.</t>
  </si>
  <si>
    <t>6 под. 6 эт. Ремонт электроосвещения на л/к</t>
  </si>
  <si>
    <t>патрон карбон. - 1шт., лампа энергосберегающая - 2шт</t>
  </si>
  <si>
    <t>кв. 4-8 ремонт системы водоотведения</t>
  </si>
  <si>
    <t>труба Д 110мм - 4 м, трапер Д 110мм - 1шт, компенсатор Д 110мм - 1шт, манжет переходной Д 110х125мм - 1шт, переход Д 110х50мм - 1шт, тройник Д 110 мм 90* - 2шт.</t>
  </si>
  <si>
    <t>7 под. Ремонт системы центрального отопления</t>
  </si>
  <si>
    <t>кран Д3/4" - 1шт, вентиль п/п Д 20мм - 1шт, муфта 25х3/4" НР - 1шт, американка 25х3/4" ВР - 1шт, тройник п/п Д 25х20х25 мм - 1шт, уголок п/п Д 25мм 90* - 1шт.</t>
  </si>
  <si>
    <t>кв.83 - ремонт освещения, ремонт эл.щита.</t>
  </si>
  <si>
    <t>4</t>
  </si>
  <si>
    <t>кабель ВВГ 1х4 - 4м, ответвитель - 2шт, выключатель автоматический 32А 2-х полюсной - 1шт, динрейка 10 см.</t>
  </si>
  <si>
    <t>кв.11 - ремонт электроосвещения на л/п</t>
  </si>
  <si>
    <t xml:space="preserve">кабель АВВГ 2х2,5 - 10м, выключатель автоматический 25А 1П - 1шт, клеммы соед. - 4шт, патрон потолочный - 2шт, потолочный светильник - 1шт, лампа диодная - 1шт. </t>
  </si>
  <si>
    <t>1) кв. 37-38 ремонт освещения на л/п; 2) кв.118 - ремонт эл.щита</t>
  </si>
  <si>
    <t>1) кабель ВВГ 2х1,5 - 3м, патрон карбон - 1шт, выключатель настенный, клемма соед. - 2шт.</t>
  </si>
  <si>
    <t>Освещение над подъездами</t>
  </si>
  <si>
    <t>лампа ДРВ 250 - 1шт</t>
  </si>
  <si>
    <t>ремонт системы центрального отопления (1 под - ввод)</t>
  </si>
  <si>
    <t>затвор Д 80мм - 2шт, флянец Д 89мм - 4шт, сварочные работы</t>
  </si>
  <si>
    <t>кв. 126 ремонт системы горячего водоснабжения</t>
  </si>
  <si>
    <t>американка п/п Д 32х1"НР - 1шт, отвод п/п Д32мм - 1шт, муфта соед. п/п - 1шт, муфта Д 32х1" НР - 1шт.</t>
  </si>
  <si>
    <t>кв.103 ремонт системы водоснабжения</t>
  </si>
  <si>
    <t>труба п/п Д 32мм - 1м, резьба ст. Д 3/4" - 1шт, муфта Д 32х3/4" ВР - 1шт, Д 1/2"х20 ВР - 1шт, тройник п/п Д 32х3/4" - 1шт, заглушка п/п Д 32мм - 1шт.</t>
  </si>
  <si>
    <t xml:space="preserve">кабель АВВГ 2х2,5 - 10м, клеммы соед. - 10 шт, лампа ДРВ 250 - 1 шт. стяжки </t>
  </si>
  <si>
    <t>кв. 85 - ремонт эл.щита</t>
  </si>
  <si>
    <t>кабель АВВГ 2х2,5 - 20 м, стяжки - 1упак, клемма соед. - 10шт, патрон карб. - 2шт, ламп - 3шт.</t>
  </si>
  <si>
    <t>4-й под. Ремонт ВРУ</t>
  </si>
  <si>
    <t>Вставка влавкая ПН-100А - 2шт.</t>
  </si>
  <si>
    <t>прожектор - 1шт.</t>
  </si>
  <si>
    <t>Лампа ДРВ 250В -1шт, найм спец.техники, прожектор - 1шт.</t>
  </si>
  <si>
    <t>Ремонт освещения над подъездом</t>
  </si>
  <si>
    <t>Лампа ДРВ 250В -2шт, найм спец.техники</t>
  </si>
  <si>
    <t>Лампа ДРВ 125В -1шт, найм спец.техники</t>
  </si>
  <si>
    <t>ремонт электроснабжения в подвальном помещении</t>
  </si>
  <si>
    <t>кабель ВВГ 3х2,5 - 20 м, розетка наруж - 1шт. стяжки - 1упак, клеммы соед. -3шт.</t>
  </si>
  <si>
    <t>кв.34 ремонт системы горячего водоснабжения</t>
  </si>
  <si>
    <t>труба п/п Д 32мм - 8 м, муфта Д 32х40 мм - 2шт, муфта соеденительная Д 32мм - 4шт, Д 20 мм - 1шт, тройник п/п Д 32х3/4" - 1шт.</t>
  </si>
  <si>
    <t>лампа ДРВ 125 - 1шт, найм спец.техники</t>
  </si>
  <si>
    <t>замена запорной арматуры на системе горячего водоснабжения в подвальном помещении</t>
  </si>
  <si>
    <t>затвор шаровый Д 800мм - 1шт.</t>
  </si>
  <si>
    <t>1) кв. 21ремонт освещения л/п; 2) кв. 194, 133, 244, 210, 212 ремонт освещения л/п</t>
  </si>
  <si>
    <t>1) патрон керамический - 3шт. Лампа энергосберегающая - 10 шт. 2) лампы энергосберегающие - 18 шт.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</si>
</sst>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" fontId="8" fillId="0" borderId="2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4" fontId="8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0" fontId="7" fillId="0" borderId="0" xfId="0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" fontId="6" fillId="0" borderId="2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" fontId="8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6" fillId="0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2" fontId="5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textRotation="90" wrapText="1"/>
    </xf>
    <xf numFmtId="0" fontId="8" fillId="0" borderId="3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zoomScale="75" zoomScaleNormal="75" zoomScalePageLayoutView="0" workbookViewId="0" topLeftCell="A69">
      <selection activeCell="H64" sqref="H64"/>
    </sheetView>
  </sheetViews>
  <sheetFormatPr defaultColWidth="9.140625" defaultRowHeight="15"/>
  <cols>
    <col min="1" max="1" width="4.00390625" style="56" customWidth="1"/>
    <col min="2" max="2" width="27.57421875" style="2" customWidth="1"/>
    <col min="3" max="3" width="40.00390625" style="106" customWidth="1"/>
    <col min="4" max="4" width="5.421875" style="89" customWidth="1"/>
    <col min="5" max="5" width="7.421875" style="89" customWidth="1"/>
    <col min="6" max="6" width="41.140625" style="107" customWidth="1"/>
    <col min="7" max="7" width="13.140625" style="58" customWidth="1"/>
    <col min="8" max="16384" width="9.140625" style="2" customWidth="1"/>
  </cols>
  <sheetData>
    <row r="1" spans="1:7" ht="15.75">
      <c r="A1" s="144" t="s">
        <v>37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s="18" customFormat="1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s="18" customFormat="1" ht="59.25" customHeight="1" hidden="1">
      <c r="A4" s="146">
        <v>1</v>
      </c>
      <c r="B4" s="148" t="s">
        <v>12</v>
      </c>
      <c r="C4" s="5"/>
      <c r="D4" s="6"/>
      <c r="E4" s="60"/>
      <c r="F4" s="5"/>
      <c r="G4" s="19"/>
    </row>
    <row r="5" spans="1:7" s="18" customFormat="1" ht="32.25" customHeight="1" hidden="1">
      <c r="A5" s="147"/>
      <c r="B5" s="149"/>
      <c r="C5" s="20"/>
      <c r="D5" s="3"/>
      <c r="E5" s="3"/>
      <c r="F5" s="21"/>
      <c r="G5" s="22"/>
    </row>
    <row r="6" spans="1:7" s="18" customFormat="1" ht="14.25" customHeight="1" hidden="1" thickBot="1">
      <c r="A6" s="150"/>
      <c r="B6" s="151"/>
      <c r="C6" s="151"/>
      <c r="D6" s="151"/>
      <c r="E6" s="151"/>
      <c r="F6" s="152"/>
      <c r="G6" s="59">
        <f>G4+G5</f>
        <v>0</v>
      </c>
    </row>
    <row r="7" spans="1:7" s="24" customFormat="1" ht="30">
      <c r="A7" s="153">
        <v>1</v>
      </c>
      <c r="B7" s="156" t="s">
        <v>9</v>
      </c>
      <c r="C7" s="5" t="s">
        <v>39</v>
      </c>
      <c r="D7" s="69" t="s">
        <v>36</v>
      </c>
      <c r="E7" s="69">
        <v>10</v>
      </c>
      <c r="F7" s="43" t="s">
        <v>41</v>
      </c>
      <c r="G7" s="7">
        <v>1150</v>
      </c>
    </row>
    <row r="8" spans="1:7" ht="23.25" customHeight="1">
      <c r="A8" s="154"/>
      <c r="B8" s="157"/>
      <c r="C8" s="4" t="s">
        <v>70</v>
      </c>
      <c r="D8" s="70" t="s">
        <v>67</v>
      </c>
      <c r="E8" s="71">
        <v>40</v>
      </c>
      <c r="F8" s="21" t="s">
        <v>71</v>
      </c>
      <c r="G8" s="25">
        <v>15703</v>
      </c>
    </row>
    <row r="9" spans="1:7" ht="30" customHeight="1" hidden="1">
      <c r="A9" s="154"/>
      <c r="B9" s="157"/>
      <c r="C9" s="26"/>
      <c r="D9" s="27"/>
      <c r="E9" s="28"/>
      <c r="F9" s="29"/>
      <c r="G9" s="30"/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16853</v>
      </c>
    </row>
    <row r="12" spans="1:7" ht="30.75" customHeight="1" hidden="1">
      <c r="A12" s="153">
        <v>3</v>
      </c>
      <c r="B12" s="161" t="s">
        <v>8</v>
      </c>
      <c r="C12" s="20"/>
      <c r="D12" s="72"/>
      <c r="E12" s="72"/>
      <c r="F12" s="32"/>
      <c r="G12" s="33"/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hidden="1" thickBot="1">
      <c r="A15" s="159"/>
      <c r="B15" s="160"/>
      <c r="C15" s="160"/>
      <c r="D15" s="160"/>
      <c r="E15" s="160"/>
      <c r="F15" s="160"/>
      <c r="G15" s="31">
        <f>G12+G13+G14</f>
        <v>0</v>
      </c>
    </row>
    <row r="16" spans="1:7" ht="31.5" customHeight="1">
      <c r="A16" s="164">
        <v>2</v>
      </c>
      <c r="B16" s="156" t="s">
        <v>20</v>
      </c>
      <c r="C16" s="5" t="s">
        <v>47</v>
      </c>
      <c r="D16" s="85" t="s">
        <v>35</v>
      </c>
      <c r="E16" s="85">
        <v>1</v>
      </c>
      <c r="F16" s="43" t="s">
        <v>48</v>
      </c>
      <c r="G16" s="35">
        <v>81</v>
      </c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thickBot="1">
      <c r="A19" s="159"/>
      <c r="B19" s="160"/>
      <c r="C19" s="160"/>
      <c r="D19" s="160"/>
      <c r="E19" s="160"/>
      <c r="F19" s="160"/>
      <c r="G19" s="31">
        <f>G16+G17+G18</f>
        <v>81</v>
      </c>
    </row>
    <row r="20" spans="1:7" ht="45" customHeight="1">
      <c r="A20" s="164">
        <v>3</v>
      </c>
      <c r="B20" s="166" t="s">
        <v>14</v>
      </c>
      <c r="C20" s="5" t="s">
        <v>56</v>
      </c>
      <c r="D20" s="85" t="s">
        <v>35</v>
      </c>
      <c r="E20" s="85">
        <v>3</v>
      </c>
      <c r="F20" s="43" t="s">
        <v>57</v>
      </c>
      <c r="G20" s="35">
        <v>1234</v>
      </c>
    </row>
    <row r="21" spans="1:11" ht="29.25" customHeight="1" hidden="1">
      <c r="A21" s="165"/>
      <c r="B21" s="167"/>
      <c r="C21" s="4"/>
      <c r="D21" s="36"/>
      <c r="E21" s="36"/>
      <c r="F21" s="21"/>
      <c r="G21" s="34"/>
      <c r="K21" s="37"/>
    </row>
    <row r="22" spans="1:7" ht="29.25" customHeight="1" hidden="1">
      <c r="A22" s="165"/>
      <c r="B22" s="167"/>
      <c r="C22" s="4"/>
      <c r="D22" s="36"/>
      <c r="E22" s="36"/>
      <c r="F22" s="21"/>
      <c r="G22" s="34"/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thickBot="1">
      <c r="A24" s="159"/>
      <c r="B24" s="160"/>
      <c r="C24" s="160"/>
      <c r="D24" s="160"/>
      <c r="E24" s="160"/>
      <c r="F24" s="160"/>
      <c r="G24" s="31">
        <f>G20+G21+G22+G23</f>
        <v>1234</v>
      </c>
    </row>
    <row r="25" spans="1:7" s="37" customFormat="1" ht="105.75" customHeight="1">
      <c r="A25" s="164">
        <v>4</v>
      </c>
      <c r="B25" s="166" t="s">
        <v>22</v>
      </c>
      <c r="C25" s="5" t="s">
        <v>44</v>
      </c>
      <c r="D25" s="6" t="s">
        <v>36</v>
      </c>
      <c r="E25" s="6">
        <v>20</v>
      </c>
      <c r="F25" s="5" t="s">
        <v>45</v>
      </c>
      <c r="G25" s="19">
        <v>15650</v>
      </c>
    </row>
    <row r="26" spans="1:7" s="37" customFormat="1" ht="53.25" customHeight="1">
      <c r="A26" s="165"/>
      <c r="B26" s="167"/>
      <c r="C26" s="4" t="s">
        <v>49</v>
      </c>
      <c r="D26" s="70" t="s">
        <v>36</v>
      </c>
      <c r="E26" s="74" t="s">
        <v>50</v>
      </c>
      <c r="F26" s="21" t="s">
        <v>51</v>
      </c>
      <c r="G26" s="34">
        <v>4844</v>
      </c>
    </row>
    <row r="27" spans="1:7" s="37" customFormat="1" ht="48" customHeight="1">
      <c r="A27" s="165"/>
      <c r="B27" s="167"/>
      <c r="C27" s="4" t="s">
        <v>52</v>
      </c>
      <c r="D27" s="70" t="s">
        <v>36</v>
      </c>
      <c r="E27" s="70">
        <v>13</v>
      </c>
      <c r="F27" s="21" t="s">
        <v>53</v>
      </c>
      <c r="G27" s="34">
        <v>6738</v>
      </c>
    </row>
    <row r="28" spans="1:7" s="37" customFormat="1" ht="81.75" customHeight="1">
      <c r="A28" s="147"/>
      <c r="B28" s="168"/>
      <c r="C28" s="4" t="s">
        <v>64</v>
      </c>
      <c r="D28" s="70" t="s">
        <v>36</v>
      </c>
      <c r="E28" s="70">
        <v>12</v>
      </c>
      <c r="F28" s="21" t="s">
        <v>65</v>
      </c>
      <c r="G28" s="34">
        <v>5329</v>
      </c>
    </row>
    <row r="29" spans="1:7" ht="14.25" customHeight="1" thickBot="1">
      <c r="A29" s="159"/>
      <c r="B29" s="160"/>
      <c r="C29" s="160"/>
      <c r="D29" s="160"/>
      <c r="E29" s="160"/>
      <c r="F29" s="160"/>
      <c r="G29" s="31">
        <f>G25+G26+G27+G28</f>
        <v>32561</v>
      </c>
    </row>
    <row r="30" spans="1:7" ht="15" hidden="1">
      <c r="A30" s="153">
        <v>5</v>
      </c>
      <c r="B30" s="156" t="s">
        <v>21</v>
      </c>
      <c r="C30" s="5"/>
      <c r="D30" s="85"/>
      <c r="E30" s="85"/>
      <c r="F30" s="43"/>
      <c r="G30" s="35"/>
    </row>
    <row r="31" spans="1:7" ht="15" hidden="1">
      <c r="A31" s="155"/>
      <c r="B31" s="158"/>
      <c r="C31" s="64"/>
      <c r="D31" s="93"/>
      <c r="E31" s="93"/>
      <c r="F31" s="94"/>
      <c r="G31" s="75"/>
    </row>
    <row r="32" spans="1:7" ht="15.75" hidden="1" thickBot="1">
      <c r="A32" s="169"/>
      <c r="B32" s="170"/>
      <c r="C32" s="170"/>
      <c r="D32" s="170"/>
      <c r="E32" s="170"/>
      <c r="F32" s="170"/>
      <c r="G32" s="38">
        <f>G31+G30</f>
        <v>0</v>
      </c>
    </row>
    <row r="33" spans="1:7" ht="30" customHeight="1" hidden="1">
      <c r="A33" s="171">
        <v>6</v>
      </c>
      <c r="B33" s="173" t="s">
        <v>23</v>
      </c>
      <c r="C33" s="5"/>
      <c r="D33" s="40"/>
      <c r="E33" s="40"/>
      <c r="F33" s="95"/>
      <c r="G33" s="35"/>
    </row>
    <row r="34" spans="1:7" ht="17.25" customHeight="1" hidden="1">
      <c r="A34" s="172"/>
      <c r="B34" s="174"/>
      <c r="C34" s="4"/>
      <c r="D34" s="8"/>
      <c r="E34" s="8"/>
      <c r="F34" s="4"/>
      <c r="G34" s="23"/>
    </row>
    <row r="35" spans="1:7" ht="28.5" customHeight="1" hidden="1">
      <c r="A35" s="172"/>
      <c r="B35" s="174"/>
      <c r="C35" s="4"/>
      <c r="D35" s="42"/>
      <c r="E35" s="42"/>
      <c r="F35" s="21"/>
      <c r="G35" s="34"/>
    </row>
    <row r="36" spans="1:7" s="24" customFormat="1" ht="27.75" customHeight="1" hidden="1">
      <c r="A36" s="172"/>
      <c r="B36" s="174"/>
      <c r="C36" s="96"/>
      <c r="D36" s="97"/>
      <c r="E36" s="41"/>
      <c r="F36" s="96"/>
      <c r="G36" s="25"/>
    </row>
    <row r="37" spans="1:7" s="24" customFormat="1" ht="15" hidden="1">
      <c r="A37" s="172"/>
      <c r="B37" s="174"/>
      <c r="C37" s="96"/>
      <c r="D37" s="76"/>
      <c r="E37" s="76"/>
      <c r="F37" s="98"/>
      <c r="G37" s="25"/>
    </row>
    <row r="38" spans="1:7" ht="15.75" hidden="1" thickBot="1">
      <c r="A38" s="159"/>
      <c r="B38" s="160"/>
      <c r="C38" s="160"/>
      <c r="D38" s="160"/>
      <c r="E38" s="160"/>
      <c r="F38" s="160"/>
      <c r="G38" s="31">
        <f>G33+G34+G35+G36</f>
        <v>0</v>
      </c>
    </row>
    <row r="39" spans="1:7" s="24" customFormat="1" ht="15" hidden="1">
      <c r="A39" s="153">
        <v>7</v>
      </c>
      <c r="B39" s="161" t="s">
        <v>15</v>
      </c>
      <c r="C39" s="20"/>
      <c r="D39" s="3"/>
      <c r="E39" s="3"/>
      <c r="F39" s="99"/>
      <c r="G39" s="33"/>
    </row>
    <row r="40" spans="1:7" s="24" customFormat="1" ht="30.75" customHeight="1" hidden="1">
      <c r="A40" s="154"/>
      <c r="B40" s="162"/>
      <c r="C40" s="4"/>
      <c r="D40" s="42"/>
      <c r="E40" s="42"/>
      <c r="F40" s="21"/>
      <c r="G40" s="25"/>
    </row>
    <row r="41" spans="1:7" ht="22.5" customHeight="1" hidden="1">
      <c r="A41" s="154"/>
      <c r="B41" s="162"/>
      <c r="C41" s="4"/>
      <c r="D41" s="42"/>
      <c r="E41" s="42"/>
      <c r="F41" s="48"/>
      <c r="G41" s="34"/>
    </row>
    <row r="42" spans="1:7" ht="16.5" customHeight="1" hidden="1">
      <c r="A42" s="155"/>
      <c r="B42" s="163"/>
      <c r="C42" s="4"/>
      <c r="D42" s="70"/>
      <c r="E42" s="70"/>
      <c r="F42" s="21"/>
      <c r="G42" s="34"/>
    </row>
    <row r="43" spans="1:7" ht="15.75" hidden="1" thickBot="1">
      <c r="A43" s="169"/>
      <c r="B43" s="170"/>
      <c r="C43" s="170"/>
      <c r="D43" s="170"/>
      <c r="E43" s="170"/>
      <c r="F43" s="170"/>
      <c r="G43" s="38">
        <f>SUM(G39:G42)</f>
        <v>0</v>
      </c>
    </row>
    <row r="44" spans="1:7" s="24" customFormat="1" ht="15" customHeight="1" hidden="1">
      <c r="A44" s="164">
        <v>9</v>
      </c>
      <c r="B44" s="166" t="s">
        <v>24</v>
      </c>
      <c r="C44" s="5"/>
      <c r="D44" s="40"/>
      <c r="E44" s="40"/>
      <c r="F44" s="43"/>
      <c r="G44" s="7"/>
    </row>
    <row r="45" spans="1:7" s="24" customFormat="1" ht="15" hidden="1">
      <c r="A45" s="165"/>
      <c r="B45" s="167"/>
      <c r="C45" s="4"/>
      <c r="D45" s="42"/>
      <c r="E45" s="42"/>
      <c r="F45" s="21"/>
      <c r="G45" s="25"/>
    </row>
    <row r="46" spans="1:7" s="24" customFormat="1" ht="15" hidden="1">
      <c r="A46" s="165"/>
      <c r="B46" s="167"/>
      <c r="C46" s="26"/>
      <c r="D46" s="27"/>
      <c r="E46" s="27"/>
      <c r="F46" s="29"/>
      <c r="G46" s="30"/>
    </row>
    <row r="47" spans="1:7" s="24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hidden="1" thickBot="1">
      <c r="A48" s="159"/>
      <c r="B48" s="160"/>
      <c r="C48" s="160"/>
      <c r="D48" s="160"/>
      <c r="E48" s="160"/>
      <c r="F48" s="160"/>
      <c r="G48" s="31">
        <f>G44+G45+G46+G47</f>
        <v>0</v>
      </c>
    </row>
    <row r="49" spans="1:7" ht="30">
      <c r="A49" s="153">
        <v>5</v>
      </c>
      <c r="B49" s="156" t="s">
        <v>5</v>
      </c>
      <c r="C49" s="20" t="s">
        <v>54</v>
      </c>
      <c r="D49" s="72" t="s">
        <v>36</v>
      </c>
      <c r="E49" s="72">
        <v>6</v>
      </c>
      <c r="F49" s="32" t="s">
        <v>55</v>
      </c>
      <c r="G49" s="33">
        <v>2398</v>
      </c>
    </row>
    <row r="50" spans="1:7" ht="60">
      <c r="A50" s="154"/>
      <c r="B50" s="157"/>
      <c r="C50" s="4" t="s">
        <v>62</v>
      </c>
      <c r="D50" s="36" t="s">
        <v>35</v>
      </c>
      <c r="E50" s="36">
        <v>2</v>
      </c>
      <c r="F50" s="4" t="s">
        <v>63</v>
      </c>
      <c r="G50" s="34">
        <v>1216</v>
      </c>
    </row>
    <row r="51" spans="1:7" ht="15">
      <c r="A51" s="155"/>
      <c r="B51" s="158"/>
      <c r="C51" s="26" t="s">
        <v>66</v>
      </c>
      <c r="D51" s="90" t="s">
        <v>67</v>
      </c>
      <c r="E51" s="90">
        <v>50</v>
      </c>
      <c r="F51" s="26" t="s">
        <v>68</v>
      </c>
      <c r="G51" s="65">
        <v>19762</v>
      </c>
    </row>
    <row r="52" spans="1:7" ht="15.75" thickBot="1">
      <c r="A52" s="169"/>
      <c r="B52" s="170"/>
      <c r="C52" s="170"/>
      <c r="D52" s="170"/>
      <c r="E52" s="170"/>
      <c r="F52" s="170"/>
      <c r="G52" s="38">
        <f>SUM(G49:G51)</f>
        <v>23376</v>
      </c>
    </row>
    <row r="53" spans="1:7" s="24" customFormat="1" ht="21" customHeight="1">
      <c r="A53" s="171">
        <v>6</v>
      </c>
      <c r="B53" s="173" t="s">
        <v>25</v>
      </c>
      <c r="C53" s="5" t="s">
        <v>69</v>
      </c>
      <c r="D53" s="40" t="s">
        <v>67</v>
      </c>
      <c r="E53" s="40">
        <v>50</v>
      </c>
      <c r="F53" s="5" t="s">
        <v>68</v>
      </c>
      <c r="G53" s="7">
        <v>19800</v>
      </c>
    </row>
    <row r="54" spans="1:7" s="24" customFormat="1" ht="15" hidden="1">
      <c r="A54" s="172"/>
      <c r="B54" s="174"/>
      <c r="C54" s="4"/>
      <c r="D54" s="36"/>
      <c r="E54" s="36"/>
      <c r="F54" s="4"/>
      <c r="G54" s="34"/>
    </row>
    <row r="55" spans="1:7" ht="15" hidden="1">
      <c r="A55" s="172"/>
      <c r="B55" s="174"/>
      <c r="C55" s="4"/>
      <c r="D55" s="70"/>
      <c r="E55" s="70"/>
      <c r="F55" s="21"/>
      <c r="G55" s="25"/>
    </row>
    <row r="56" spans="1:7" ht="15.75" thickBot="1">
      <c r="A56" s="159"/>
      <c r="B56" s="160"/>
      <c r="C56" s="160"/>
      <c r="D56" s="160"/>
      <c r="E56" s="160"/>
      <c r="F56" s="160"/>
      <c r="G56" s="108">
        <f>SUM(G53:G55)</f>
        <v>19800</v>
      </c>
    </row>
    <row r="57" spans="1:7" s="24" customFormat="1" ht="18.75" customHeight="1" hidden="1">
      <c r="A57" s="154">
        <v>9</v>
      </c>
      <c r="B57" s="157" t="s">
        <v>26</v>
      </c>
      <c r="C57" s="20"/>
      <c r="D57" s="3"/>
      <c r="E57" s="3"/>
      <c r="F57" s="99"/>
      <c r="G57" s="33"/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hidden="1" thickBot="1">
      <c r="A63" s="159"/>
      <c r="B63" s="160"/>
      <c r="C63" s="160"/>
      <c r="D63" s="160"/>
      <c r="E63" s="160"/>
      <c r="F63" s="160"/>
      <c r="G63" s="31">
        <f>G57+G58+G59+G60+G61+G62</f>
        <v>0</v>
      </c>
    </row>
    <row r="64" spans="1:7" s="24" customFormat="1" ht="34.5" customHeight="1">
      <c r="A64" s="165">
        <v>7</v>
      </c>
      <c r="B64" s="167" t="s">
        <v>27</v>
      </c>
      <c r="C64" s="20" t="s">
        <v>42</v>
      </c>
      <c r="D64" s="3" t="s">
        <v>36</v>
      </c>
      <c r="E64" s="3">
        <v>4</v>
      </c>
      <c r="F64" s="20" t="s">
        <v>43</v>
      </c>
      <c r="G64" s="33">
        <v>1868</v>
      </c>
    </row>
    <row r="65" spans="1:7" s="24" customFormat="1" ht="15" hidden="1">
      <c r="A65" s="147"/>
      <c r="B65" s="168"/>
      <c r="C65" s="4"/>
      <c r="D65" s="42"/>
      <c r="E65" s="42"/>
      <c r="F65" s="21"/>
      <c r="G65" s="25"/>
    </row>
    <row r="66" spans="1:7" ht="15.75" thickBot="1">
      <c r="A66" s="169"/>
      <c r="B66" s="170"/>
      <c r="C66" s="170"/>
      <c r="D66" s="170"/>
      <c r="E66" s="170"/>
      <c r="F66" s="170"/>
      <c r="G66" s="38">
        <f>G64+G65</f>
        <v>1868</v>
      </c>
    </row>
    <row r="67" spans="1:7" ht="30">
      <c r="A67" s="171">
        <v>8</v>
      </c>
      <c r="B67" s="173" t="s">
        <v>28</v>
      </c>
      <c r="C67" s="5" t="s">
        <v>44</v>
      </c>
      <c r="D67" s="77" t="s">
        <v>35</v>
      </c>
      <c r="E67" s="77">
        <v>2</v>
      </c>
      <c r="F67" s="100" t="s">
        <v>46</v>
      </c>
      <c r="G67" s="7">
        <v>304</v>
      </c>
    </row>
    <row r="68" spans="1:7" s="24" customFormat="1" ht="90">
      <c r="A68" s="172"/>
      <c r="B68" s="174"/>
      <c r="C68" s="4" t="s">
        <v>58</v>
      </c>
      <c r="D68" s="70" t="s">
        <v>36</v>
      </c>
      <c r="E68" s="70">
        <v>2</v>
      </c>
      <c r="F68" s="48" t="s">
        <v>60</v>
      </c>
      <c r="G68" s="25">
        <v>1740</v>
      </c>
    </row>
    <row r="69" spans="1:7" s="24" customFormat="1" ht="67.5" customHeight="1">
      <c r="A69" s="172"/>
      <c r="B69" s="174"/>
      <c r="C69" s="4" t="s">
        <v>59</v>
      </c>
      <c r="D69" s="70" t="s">
        <v>36</v>
      </c>
      <c r="E69" s="70">
        <v>2</v>
      </c>
      <c r="F69" s="21" t="s">
        <v>61</v>
      </c>
      <c r="G69" s="25">
        <v>1718</v>
      </c>
    </row>
    <row r="70" spans="1:7" ht="15.75" thickBot="1">
      <c r="A70" s="159"/>
      <c r="B70" s="160"/>
      <c r="C70" s="160"/>
      <c r="D70" s="160"/>
      <c r="E70" s="160"/>
      <c r="F70" s="160"/>
      <c r="G70" s="45">
        <f>SUM(G67:G69)</f>
        <v>3762</v>
      </c>
    </row>
    <row r="71" spans="1:7" s="24" customFormat="1" ht="21" customHeight="1" hidden="1">
      <c r="A71" s="165">
        <v>15</v>
      </c>
      <c r="B71" s="167" t="s">
        <v>29</v>
      </c>
      <c r="C71" s="20"/>
      <c r="D71" s="46"/>
      <c r="E71" s="46"/>
      <c r="F71" s="32"/>
      <c r="G71" s="33"/>
    </row>
    <row r="72" spans="1:7" ht="19.5" customHeight="1" hidden="1">
      <c r="A72" s="165"/>
      <c r="B72" s="167"/>
      <c r="C72" s="4"/>
      <c r="D72" s="70"/>
      <c r="E72" s="74"/>
      <c r="F72" s="21"/>
      <c r="G72" s="25"/>
    </row>
    <row r="73" spans="1:7" ht="17.25" customHeight="1" hidden="1">
      <c r="A73" s="147"/>
      <c r="B73" s="168"/>
      <c r="C73" s="4"/>
      <c r="D73" s="42"/>
      <c r="E73" s="42"/>
      <c r="F73" s="21"/>
      <c r="G73" s="25"/>
    </row>
    <row r="74" spans="1:7" ht="15.75" hidden="1" thickBot="1">
      <c r="A74" s="159"/>
      <c r="B74" s="160"/>
      <c r="C74" s="160"/>
      <c r="D74" s="160"/>
      <c r="E74" s="160"/>
      <c r="F74" s="160"/>
      <c r="G74" s="45">
        <f>G71+G72+G73</f>
        <v>0</v>
      </c>
    </row>
    <row r="75" spans="1:7" s="37" customFormat="1" ht="20.25" customHeight="1" hidden="1">
      <c r="A75" s="164">
        <v>16</v>
      </c>
      <c r="B75" s="166" t="s">
        <v>30</v>
      </c>
      <c r="C75" s="5"/>
      <c r="D75" s="6"/>
      <c r="E75" s="6"/>
      <c r="F75" s="5"/>
      <c r="G75" s="7"/>
    </row>
    <row r="76" spans="1:7" s="37" customFormat="1" ht="17.25" customHeight="1" hidden="1">
      <c r="A76" s="165"/>
      <c r="B76" s="167"/>
      <c r="C76" s="20"/>
      <c r="D76" s="46"/>
      <c r="E76" s="47"/>
      <c r="F76" s="32"/>
      <c r="G76" s="33"/>
    </row>
    <row r="77" spans="1:7" s="37" customFormat="1" ht="17.25" customHeight="1" hidden="1">
      <c r="A77" s="165"/>
      <c r="B77" s="167"/>
      <c r="C77" s="4"/>
      <c r="D77" s="8"/>
      <c r="E77" s="9"/>
      <c r="F77" s="21"/>
      <c r="G77" s="25"/>
    </row>
    <row r="78" spans="1:7" s="37" customFormat="1" ht="16.5" customHeight="1" hidden="1">
      <c r="A78" s="147"/>
      <c r="B78" s="168"/>
      <c r="C78" s="26"/>
      <c r="D78" s="10"/>
      <c r="E78" s="11"/>
      <c r="F78" s="21"/>
      <c r="G78" s="30"/>
    </row>
    <row r="79" spans="1:7" s="18" customFormat="1" ht="15.75" hidden="1" thickBot="1">
      <c r="A79" s="159"/>
      <c r="B79" s="160"/>
      <c r="C79" s="160"/>
      <c r="D79" s="160"/>
      <c r="E79" s="160"/>
      <c r="F79" s="160"/>
      <c r="G79" s="45">
        <f>G75+G76+G77+G78</f>
        <v>0</v>
      </c>
    </row>
    <row r="80" spans="1:7" s="37" customFormat="1" ht="19.5" customHeight="1">
      <c r="A80" s="164">
        <v>9</v>
      </c>
      <c r="B80" s="166" t="s">
        <v>31</v>
      </c>
      <c r="C80" s="5" t="s">
        <v>72</v>
      </c>
      <c r="D80" s="6" t="s">
        <v>67</v>
      </c>
      <c r="E80" s="60" t="s">
        <v>73</v>
      </c>
      <c r="F80" s="43" t="s">
        <v>74</v>
      </c>
      <c r="G80" s="7">
        <v>31324</v>
      </c>
    </row>
    <row r="81" spans="1:7" s="37" customFormat="1" ht="43.5" customHeight="1" hidden="1">
      <c r="A81" s="165"/>
      <c r="B81" s="167"/>
      <c r="C81" s="4"/>
      <c r="D81" s="8"/>
      <c r="E81" s="61"/>
      <c r="F81" s="21"/>
      <c r="G81" s="62"/>
    </row>
    <row r="82" spans="1:7" s="37" customFormat="1" ht="43.5" customHeight="1" hidden="1">
      <c r="A82" s="147"/>
      <c r="B82" s="168"/>
      <c r="C82" s="4"/>
      <c r="D82" s="8"/>
      <c r="E82" s="61"/>
      <c r="F82" s="4"/>
      <c r="G82" s="62"/>
    </row>
    <row r="83" spans="1:7" s="18" customFormat="1" ht="15.75" thickBot="1">
      <c r="A83" s="182"/>
      <c r="B83" s="183"/>
      <c r="C83" s="183"/>
      <c r="D83" s="183"/>
      <c r="E83" s="183"/>
      <c r="F83" s="183"/>
      <c r="G83" s="45">
        <f>G80+G81+G82</f>
        <v>31324</v>
      </c>
    </row>
    <row r="84" spans="1:7" s="18" customFormat="1" ht="50.25" customHeight="1" hidden="1">
      <c r="A84" s="153">
        <v>12</v>
      </c>
      <c r="B84" s="156" t="s">
        <v>13</v>
      </c>
      <c r="C84" s="5"/>
      <c r="D84" s="6"/>
      <c r="E84" s="6"/>
      <c r="F84" s="43"/>
      <c r="G84" s="7"/>
    </row>
    <row r="85" spans="1:7" s="18" customFormat="1" ht="18" customHeight="1" hidden="1">
      <c r="A85" s="154"/>
      <c r="B85" s="157"/>
      <c r="C85" s="4"/>
      <c r="D85" s="8"/>
      <c r="E85" s="8"/>
      <c r="F85" s="48"/>
      <c r="G85" s="25"/>
    </row>
    <row r="86" spans="1:7" s="18" customFormat="1" ht="18" customHeight="1" hidden="1">
      <c r="A86" s="155"/>
      <c r="B86" s="158"/>
      <c r="C86" s="26"/>
      <c r="D86" s="10"/>
      <c r="E86" s="10"/>
      <c r="F86" s="49"/>
      <c r="G86" s="30"/>
    </row>
    <row r="87" spans="1:7" s="18" customFormat="1" ht="15.75" customHeight="1" hidden="1" thickBot="1">
      <c r="A87" s="177"/>
      <c r="B87" s="178"/>
      <c r="C87" s="178"/>
      <c r="D87" s="178"/>
      <c r="E87" s="178"/>
      <c r="F87" s="178"/>
      <c r="G87" s="50">
        <f>G84+G85+G86</f>
        <v>0</v>
      </c>
    </row>
    <row r="88" spans="1:7" s="37" customFormat="1" ht="39" customHeight="1" hidden="1">
      <c r="A88" s="146">
        <v>13</v>
      </c>
      <c r="B88" s="180" t="s">
        <v>16</v>
      </c>
      <c r="C88" s="5"/>
      <c r="D88" s="40"/>
      <c r="E88" s="40"/>
      <c r="F88" s="43"/>
      <c r="G88" s="7"/>
    </row>
    <row r="89" spans="1:7" s="37" customFormat="1" ht="38.25" customHeight="1" hidden="1">
      <c r="A89" s="179"/>
      <c r="B89" s="181"/>
      <c r="C89" s="21"/>
      <c r="D89" s="42"/>
      <c r="E89" s="42"/>
      <c r="F89" s="21"/>
      <c r="G89" s="25"/>
    </row>
    <row r="90" spans="1:7" s="18" customFormat="1" ht="15.75" customHeight="1" hidden="1" thickBot="1">
      <c r="A90" s="182"/>
      <c r="B90" s="183"/>
      <c r="C90" s="183"/>
      <c r="D90" s="183"/>
      <c r="E90" s="183"/>
      <c r="F90" s="183"/>
      <c r="G90" s="78">
        <f>G88+G89</f>
        <v>0</v>
      </c>
    </row>
    <row r="91" spans="1:7" s="51" customFormat="1" ht="32.25" customHeight="1" hidden="1">
      <c r="A91" s="79">
        <v>20</v>
      </c>
      <c r="B91" s="80" t="s">
        <v>32</v>
      </c>
      <c r="C91" s="81"/>
      <c r="D91" s="82"/>
      <c r="E91" s="82"/>
      <c r="F91" s="83"/>
      <c r="G91" s="84"/>
    </row>
    <row r="92" spans="1:7" ht="15.75" hidden="1" thickBot="1">
      <c r="A92" s="159"/>
      <c r="B92" s="160"/>
      <c r="C92" s="160"/>
      <c r="D92" s="160"/>
      <c r="E92" s="160"/>
      <c r="F92" s="160"/>
      <c r="G92" s="45">
        <f>SUM(G91:G91)</f>
        <v>0</v>
      </c>
    </row>
    <row r="93" spans="1:7" ht="15" hidden="1">
      <c r="A93" s="171">
        <v>14</v>
      </c>
      <c r="B93" s="173" t="s">
        <v>33</v>
      </c>
      <c r="C93" s="5"/>
      <c r="D93" s="85"/>
      <c r="E93" s="85"/>
      <c r="F93" s="95"/>
      <c r="G93" s="35"/>
    </row>
    <row r="94" spans="1:7" ht="15" hidden="1">
      <c r="A94" s="172"/>
      <c r="B94" s="174"/>
      <c r="C94" s="4"/>
      <c r="D94" s="36"/>
      <c r="E94" s="36"/>
      <c r="F94" s="4"/>
      <c r="G94" s="25"/>
    </row>
    <row r="95" spans="1:7" ht="15" hidden="1">
      <c r="A95" s="172"/>
      <c r="B95" s="174"/>
      <c r="C95" s="4"/>
      <c r="D95" s="36"/>
      <c r="E95" s="36"/>
      <c r="F95" s="21"/>
      <c r="G95" s="25"/>
    </row>
    <row r="96" spans="1:7" ht="15" hidden="1">
      <c r="A96" s="172"/>
      <c r="B96" s="174"/>
      <c r="C96" s="101"/>
      <c r="D96" s="86"/>
      <c r="E96" s="86"/>
      <c r="F96" s="102"/>
      <c r="G96" s="25"/>
    </row>
    <row r="97" spans="1:7" ht="17.25" customHeight="1" hidden="1" thickBot="1">
      <c r="A97" s="169"/>
      <c r="B97" s="170"/>
      <c r="C97" s="170"/>
      <c r="D97" s="170"/>
      <c r="E97" s="170"/>
      <c r="F97" s="170"/>
      <c r="G97" s="50">
        <f>SUM(G93:G96)</f>
        <v>0</v>
      </c>
    </row>
    <row r="98" spans="1:7" s="24" customFormat="1" ht="96" customHeight="1">
      <c r="A98" s="153">
        <v>10</v>
      </c>
      <c r="B98" s="156" t="s">
        <v>34</v>
      </c>
      <c r="C98" s="43" t="s">
        <v>40</v>
      </c>
      <c r="D98" s="40" t="s">
        <v>36</v>
      </c>
      <c r="E98" s="40">
        <v>35</v>
      </c>
      <c r="F98" s="43" t="s">
        <v>38</v>
      </c>
      <c r="G98" s="7">
        <v>10510</v>
      </c>
    </row>
    <row r="99" spans="1:7" s="24" customFormat="1" ht="36.75" customHeight="1" hidden="1">
      <c r="A99" s="154"/>
      <c r="B99" s="157"/>
      <c r="C99" s="21"/>
      <c r="D99" s="42"/>
      <c r="E99" s="42"/>
      <c r="F99" s="21"/>
      <c r="G99" s="25"/>
    </row>
    <row r="100" spans="1:7" s="24" customFormat="1" ht="23.25" customHeight="1" hidden="1">
      <c r="A100" s="155"/>
      <c r="B100" s="158"/>
      <c r="C100" s="29"/>
      <c r="D100" s="27"/>
      <c r="E100" s="27"/>
      <c r="F100" s="29"/>
      <c r="G100" s="30"/>
    </row>
    <row r="101" spans="1:7" ht="17.25" customHeight="1" thickBot="1">
      <c r="A101" s="159"/>
      <c r="B101" s="160"/>
      <c r="C101" s="160"/>
      <c r="D101" s="160"/>
      <c r="E101" s="160"/>
      <c r="F101" s="160"/>
      <c r="G101" s="45">
        <f>G98+G99+G100</f>
        <v>10510</v>
      </c>
    </row>
    <row r="102" spans="1:7" s="24" customFormat="1" ht="31.5" customHeight="1" hidden="1">
      <c r="A102" s="67">
        <v>16</v>
      </c>
      <c r="B102" s="39"/>
      <c r="C102" s="5"/>
      <c r="D102" s="40"/>
      <c r="E102" s="40"/>
      <c r="F102" s="95"/>
      <c r="G102" s="7"/>
    </row>
    <row r="103" spans="1:7" ht="15.75" hidden="1" thickBot="1">
      <c r="A103" s="159"/>
      <c r="B103" s="160"/>
      <c r="C103" s="160"/>
      <c r="D103" s="160"/>
      <c r="E103" s="160"/>
      <c r="F103" s="160"/>
      <c r="G103" s="45">
        <f>SUM(G102:G102)</f>
        <v>0</v>
      </c>
    </row>
    <row r="104" spans="1:7" ht="17.25" customHeight="1" thickBot="1">
      <c r="A104" s="175" t="s">
        <v>6</v>
      </c>
      <c r="B104" s="176"/>
      <c r="C104" s="176"/>
      <c r="D104" s="176"/>
      <c r="E104" s="176"/>
      <c r="F104" s="176"/>
      <c r="G104" s="66">
        <f>G6+G11+G15+G19+G24+G29+G32+G38+G43+G48+G52+G56+G63+G66+G70+G74+G79+G83+G87+G90+G92+G97+G101+G103</f>
        <v>141369</v>
      </c>
    </row>
    <row r="105" spans="1:7" ht="15">
      <c r="A105" s="52"/>
      <c r="B105" s="52"/>
      <c r="C105" s="103"/>
      <c r="D105" s="87"/>
      <c r="E105" s="87"/>
      <c r="F105" s="103"/>
      <c r="G105" s="53"/>
    </row>
    <row r="106" spans="1:7" ht="15.75">
      <c r="A106" s="54"/>
      <c r="B106" s="1" t="s">
        <v>19</v>
      </c>
      <c r="C106" s="104"/>
      <c r="D106" s="88"/>
      <c r="E106" s="88"/>
      <c r="F106" s="105" t="s">
        <v>7</v>
      </c>
      <c r="G106" s="55"/>
    </row>
    <row r="107" spans="1:8" ht="15.75">
      <c r="A107" s="54"/>
      <c r="B107" s="1"/>
      <c r="C107" s="104"/>
      <c r="D107" s="88"/>
      <c r="E107" s="88"/>
      <c r="F107" s="105"/>
      <c r="G107" s="55"/>
      <c r="H107" s="63"/>
    </row>
    <row r="108" spans="1:7" ht="15.75">
      <c r="A108" s="54"/>
      <c r="B108" s="1" t="s">
        <v>17</v>
      </c>
      <c r="C108" s="104"/>
      <c r="D108" s="88"/>
      <c r="E108" s="88"/>
      <c r="F108" s="105" t="s">
        <v>18</v>
      </c>
      <c r="G108" s="55"/>
    </row>
    <row r="109" ht="15">
      <c r="G109" s="57"/>
    </row>
    <row r="110" ht="15">
      <c r="G110" s="57"/>
    </row>
    <row r="111" ht="15">
      <c r="G111" s="57"/>
    </row>
  </sheetData>
  <sheetProtection/>
  <mergeCells count="70">
    <mergeCell ref="B98:B100"/>
    <mergeCell ref="B75:B78"/>
    <mergeCell ref="B67:B69"/>
    <mergeCell ref="A101:F101"/>
    <mergeCell ref="A103:F103"/>
    <mergeCell ref="A79:F79"/>
    <mergeCell ref="A80:A82"/>
    <mergeCell ref="B80:B82"/>
    <mergeCell ref="A83:F83"/>
    <mergeCell ref="A84:A86"/>
    <mergeCell ref="A104:F104"/>
    <mergeCell ref="A87:F87"/>
    <mergeCell ref="A88:A89"/>
    <mergeCell ref="B88:B89"/>
    <mergeCell ref="A90:F90"/>
    <mergeCell ref="A92:F92"/>
    <mergeCell ref="A93:A96"/>
    <mergeCell ref="B93:B96"/>
    <mergeCell ref="A97:F97"/>
    <mergeCell ref="A98:A100"/>
    <mergeCell ref="B84:B86"/>
    <mergeCell ref="A66:F66"/>
    <mergeCell ref="A70:F70"/>
    <mergeCell ref="A71:A73"/>
    <mergeCell ref="B71:B73"/>
    <mergeCell ref="A74:F74"/>
    <mergeCell ref="A75:A78"/>
    <mergeCell ref="A67:A69"/>
    <mergeCell ref="A56:F56"/>
    <mergeCell ref="A57:A62"/>
    <mergeCell ref="B57:B62"/>
    <mergeCell ref="A63:F63"/>
    <mergeCell ref="A64:A65"/>
    <mergeCell ref="B64:B65"/>
    <mergeCell ref="A48:F48"/>
    <mergeCell ref="A52:F52"/>
    <mergeCell ref="A53:A55"/>
    <mergeCell ref="B53:B55"/>
    <mergeCell ref="B49:B51"/>
    <mergeCell ref="A49:A51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4">
      <selection activeCell="H18" sqref="H18"/>
    </sheetView>
  </sheetViews>
  <sheetFormatPr defaultColWidth="9.140625" defaultRowHeight="15"/>
  <cols>
    <col min="1" max="1" width="4.00390625" style="0" customWidth="1"/>
    <col min="2" max="2" width="24.710937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44" t="s">
        <v>358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80.25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60">
      <c r="A4" s="146">
        <v>1</v>
      </c>
      <c r="B4" s="148" t="s">
        <v>12</v>
      </c>
      <c r="C4" s="5" t="s">
        <v>359</v>
      </c>
      <c r="D4" s="6" t="s">
        <v>36</v>
      </c>
      <c r="E4" s="128">
        <v>8.5</v>
      </c>
      <c r="F4" s="5" t="s">
        <v>360</v>
      </c>
      <c r="G4" s="109">
        <v>4355</v>
      </c>
    </row>
    <row r="5" spans="1:7" ht="15" hidden="1">
      <c r="A5" s="147"/>
      <c r="B5" s="149"/>
      <c r="C5" s="20"/>
      <c r="D5" s="3"/>
      <c r="E5" s="3"/>
      <c r="F5" s="21"/>
      <c r="G5" s="22"/>
    </row>
    <row r="6" spans="1:7" ht="15.75" thickBot="1">
      <c r="A6" s="150"/>
      <c r="B6" s="151"/>
      <c r="C6" s="151"/>
      <c r="D6" s="151"/>
      <c r="E6" s="151"/>
      <c r="F6" s="152"/>
      <c r="G6" s="59">
        <f>G4+G5</f>
        <v>4355</v>
      </c>
    </row>
    <row r="7" spans="1:7" ht="30">
      <c r="A7" s="153">
        <v>2</v>
      </c>
      <c r="B7" s="156" t="s">
        <v>9</v>
      </c>
      <c r="C7" s="5" t="s">
        <v>361</v>
      </c>
      <c r="D7" s="40" t="s">
        <v>67</v>
      </c>
      <c r="E7" s="40">
        <v>110</v>
      </c>
      <c r="F7" s="5" t="s">
        <v>362</v>
      </c>
      <c r="G7" s="7">
        <v>41461</v>
      </c>
    </row>
    <row r="8" spans="1:7" ht="45">
      <c r="A8" s="154"/>
      <c r="B8" s="157"/>
      <c r="C8" s="4" t="s">
        <v>363</v>
      </c>
      <c r="D8" s="70" t="s">
        <v>92</v>
      </c>
      <c r="E8" s="71">
        <v>9</v>
      </c>
      <c r="F8" s="21" t="s">
        <v>364</v>
      </c>
      <c r="G8" s="25">
        <v>5990</v>
      </c>
    </row>
    <row r="9" spans="1:7" ht="15" hidden="1">
      <c r="A9" s="154"/>
      <c r="B9" s="157"/>
      <c r="C9" s="4"/>
      <c r="D9" s="70"/>
      <c r="E9" s="74"/>
      <c r="F9" s="21"/>
      <c r="G9" s="30"/>
    </row>
    <row r="10" spans="1:7" ht="15" hidden="1">
      <c r="A10" s="155"/>
      <c r="B10" s="158"/>
      <c r="C10" s="26"/>
      <c r="D10" s="27"/>
      <c r="E10" s="28"/>
      <c r="F10" s="29"/>
      <c r="G10" s="30"/>
    </row>
    <row r="11" spans="1:7" ht="15.75" thickBot="1">
      <c r="A11" s="159"/>
      <c r="B11" s="160"/>
      <c r="C11" s="160"/>
      <c r="D11" s="160"/>
      <c r="E11" s="160"/>
      <c r="F11" s="160"/>
      <c r="G11" s="31">
        <f>G7+G8+G9+G10</f>
        <v>47451</v>
      </c>
    </row>
    <row r="12" spans="1:7" ht="15" hidden="1">
      <c r="A12" s="153">
        <v>3</v>
      </c>
      <c r="B12" s="156" t="s">
        <v>8</v>
      </c>
      <c r="C12" s="20"/>
      <c r="D12" s="72"/>
      <c r="E12" s="72"/>
      <c r="F12" s="32"/>
      <c r="G12" s="33"/>
    </row>
    <row r="13" spans="1:7" ht="15" hidden="1">
      <c r="A13" s="154"/>
      <c r="B13" s="157"/>
      <c r="C13" s="4"/>
      <c r="D13" s="70"/>
      <c r="E13" s="70"/>
      <c r="F13" s="21"/>
      <c r="G13" s="34"/>
    </row>
    <row r="14" spans="1:7" ht="15" hidden="1">
      <c r="A14" s="155"/>
      <c r="B14" s="158"/>
      <c r="C14" s="26"/>
      <c r="D14" s="73"/>
      <c r="E14" s="73"/>
      <c r="F14" s="29"/>
      <c r="G14" s="65"/>
    </row>
    <row r="15" spans="1:7" ht="15.75" hidden="1" thickBot="1">
      <c r="A15" s="159"/>
      <c r="B15" s="160"/>
      <c r="C15" s="160"/>
      <c r="D15" s="160"/>
      <c r="E15" s="160"/>
      <c r="F15" s="160"/>
      <c r="G15" s="31">
        <f>G12+G13+G14</f>
        <v>0</v>
      </c>
    </row>
    <row r="16" spans="1:7" ht="30">
      <c r="A16" s="164">
        <v>3</v>
      </c>
      <c r="B16" s="156" t="s">
        <v>20</v>
      </c>
      <c r="C16" s="5" t="s">
        <v>365</v>
      </c>
      <c r="D16" s="85" t="s">
        <v>67</v>
      </c>
      <c r="E16" s="85">
        <v>70</v>
      </c>
      <c r="F16" s="43" t="s">
        <v>366</v>
      </c>
      <c r="G16" s="35">
        <v>20267</v>
      </c>
    </row>
    <row r="17" spans="1:7" ht="15">
      <c r="A17" s="165"/>
      <c r="B17" s="157"/>
      <c r="C17" s="4" t="s">
        <v>367</v>
      </c>
      <c r="D17" s="36" t="s">
        <v>67</v>
      </c>
      <c r="E17" s="36">
        <f>160+125</f>
        <v>285</v>
      </c>
      <c r="F17" s="21" t="s">
        <v>368</v>
      </c>
      <c r="G17" s="34">
        <v>64476</v>
      </c>
    </row>
    <row r="18" spans="1:7" ht="30">
      <c r="A18" s="147"/>
      <c r="B18" s="158"/>
      <c r="C18" s="4" t="s">
        <v>369</v>
      </c>
      <c r="D18" s="36" t="s">
        <v>92</v>
      </c>
      <c r="E18" s="36">
        <v>1</v>
      </c>
      <c r="F18" s="21" t="s">
        <v>370</v>
      </c>
      <c r="G18" s="34">
        <v>1084</v>
      </c>
    </row>
    <row r="19" spans="1:7" ht="15.75" thickBot="1">
      <c r="A19" s="159"/>
      <c r="B19" s="160"/>
      <c r="C19" s="160"/>
      <c r="D19" s="160"/>
      <c r="E19" s="160"/>
      <c r="F19" s="160"/>
      <c r="G19" s="31">
        <f>G16+G17+G18</f>
        <v>85827</v>
      </c>
    </row>
    <row r="20" spans="1:7" ht="15" hidden="1">
      <c r="A20" s="164">
        <v>5</v>
      </c>
      <c r="B20" s="166" t="s">
        <v>14</v>
      </c>
      <c r="C20" s="5"/>
      <c r="D20" s="85"/>
      <c r="E20" s="85"/>
      <c r="F20" s="43"/>
      <c r="G20" s="35"/>
    </row>
    <row r="21" spans="1:7" ht="15" hidden="1">
      <c r="A21" s="165"/>
      <c r="B21" s="167"/>
      <c r="C21" s="4"/>
      <c r="D21" s="36"/>
      <c r="E21" s="36"/>
      <c r="F21" s="21"/>
      <c r="G21" s="129"/>
    </row>
    <row r="22" spans="1:7" ht="15" hidden="1">
      <c r="A22" s="165"/>
      <c r="B22" s="167"/>
      <c r="C22" s="4"/>
      <c r="D22" s="36"/>
      <c r="E22" s="36"/>
      <c r="F22" s="21"/>
      <c r="G22" s="34"/>
    </row>
    <row r="23" spans="1:7" ht="15" hidden="1">
      <c r="A23" s="147"/>
      <c r="B23" s="168"/>
      <c r="C23" s="4"/>
      <c r="D23" s="36"/>
      <c r="E23" s="36"/>
      <c r="F23" s="21"/>
      <c r="G23" s="34"/>
    </row>
    <row r="24" spans="1:7" ht="15.75" hidden="1" thickBot="1">
      <c r="A24" s="159"/>
      <c r="B24" s="160"/>
      <c r="C24" s="160"/>
      <c r="D24" s="160"/>
      <c r="E24" s="160"/>
      <c r="F24" s="160"/>
      <c r="G24" s="31">
        <f>G20+G21+G22+G23</f>
        <v>0</v>
      </c>
    </row>
    <row r="25" spans="1:7" ht="15" hidden="1">
      <c r="A25" s="164">
        <v>3</v>
      </c>
      <c r="B25" s="166" t="s">
        <v>22</v>
      </c>
      <c r="C25" s="5"/>
      <c r="D25" s="6"/>
      <c r="E25" s="60"/>
      <c r="F25" s="5"/>
      <c r="G25" s="19"/>
    </row>
    <row r="26" spans="1:7" ht="15" hidden="1">
      <c r="A26" s="165"/>
      <c r="B26" s="167"/>
      <c r="C26" s="4"/>
      <c r="D26" s="70"/>
      <c r="E26" s="71"/>
      <c r="F26" s="21"/>
      <c r="G26" s="34"/>
    </row>
    <row r="27" spans="1:7" ht="15" hidden="1">
      <c r="A27" s="165"/>
      <c r="B27" s="167"/>
      <c r="C27" s="4"/>
      <c r="D27" s="70"/>
      <c r="E27" s="70"/>
      <c r="F27" s="21"/>
      <c r="G27" s="34"/>
    </row>
    <row r="28" spans="1:7" ht="15" hidden="1">
      <c r="A28" s="147"/>
      <c r="B28" s="168"/>
      <c r="C28" s="4"/>
      <c r="D28" s="70"/>
      <c r="E28" s="70"/>
      <c r="F28" s="21"/>
      <c r="G28" s="34"/>
    </row>
    <row r="29" spans="1:7" ht="15.75" hidden="1" thickBot="1">
      <c r="A29" s="169"/>
      <c r="B29" s="170"/>
      <c r="C29" s="170"/>
      <c r="D29" s="170"/>
      <c r="E29" s="170"/>
      <c r="F29" s="170"/>
      <c r="G29" s="38">
        <f>G25+G26+G27+G28</f>
        <v>0</v>
      </c>
    </row>
    <row r="30" spans="1:7" ht="60">
      <c r="A30" s="171">
        <v>4</v>
      </c>
      <c r="B30" s="173" t="s">
        <v>21</v>
      </c>
      <c r="C30" s="5" t="s">
        <v>371</v>
      </c>
      <c r="D30" s="85" t="s">
        <v>36</v>
      </c>
      <c r="E30" s="85">
        <v>1</v>
      </c>
      <c r="F30" s="43" t="s">
        <v>372</v>
      </c>
      <c r="G30" s="35">
        <v>1472</v>
      </c>
    </row>
    <row r="31" spans="1:7" ht="150">
      <c r="A31" s="172"/>
      <c r="B31" s="174"/>
      <c r="C31" s="4" t="s">
        <v>373</v>
      </c>
      <c r="D31" s="36" t="s">
        <v>92</v>
      </c>
      <c r="E31" s="36">
        <v>6</v>
      </c>
      <c r="F31" s="21" t="s">
        <v>374</v>
      </c>
      <c r="G31" s="34">
        <v>5585</v>
      </c>
    </row>
    <row r="32" spans="1:7" ht="15.75" thickBot="1">
      <c r="A32" s="159"/>
      <c r="B32" s="160"/>
      <c r="C32" s="160"/>
      <c r="D32" s="160"/>
      <c r="E32" s="160"/>
      <c r="F32" s="160"/>
      <c r="G32" s="31">
        <f>G31+G30</f>
        <v>7057</v>
      </c>
    </row>
    <row r="33" spans="1:7" ht="15" hidden="1">
      <c r="A33" s="155">
        <v>7</v>
      </c>
      <c r="B33" s="158" t="s">
        <v>23</v>
      </c>
      <c r="C33" s="20"/>
      <c r="D33" s="46"/>
      <c r="E33" s="46"/>
      <c r="F33" s="130"/>
      <c r="G33" s="125"/>
    </row>
    <row r="34" spans="1:7" ht="15" hidden="1">
      <c r="A34" s="172"/>
      <c r="B34" s="174"/>
      <c r="C34" s="4"/>
      <c r="D34" s="8"/>
      <c r="E34" s="8"/>
      <c r="F34" s="4"/>
      <c r="G34" s="110"/>
    </row>
    <row r="35" spans="1:7" ht="15" hidden="1">
      <c r="A35" s="172"/>
      <c r="B35" s="174"/>
      <c r="C35" s="4"/>
      <c r="D35" s="42"/>
      <c r="E35" s="42"/>
      <c r="F35" s="21"/>
      <c r="G35" s="34"/>
    </row>
    <row r="36" spans="1:7" ht="15" hidden="1">
      <c r="A36" s="172"/>
      <c r="B36" s="174"/>
      <c r="C36" s="21"/>
      <c r="D36" s="42"/>
      <c r="E36" s="111"/>
      <c r="F36" s="21"/>
      <c r="G36" s="25"/>
    </row>
    <row r="37" spans="1:7" ht="15" hidden="1">
      <c r="A37" s="172"/>
      <c r="B37" s="174"/>
      <c r="C37" s="21"/>
      <c r="D37" s="70"/>
      <c r="E37" s="70"/>
      <c r="F37" s="48"/>
      <c r="G37" s="25"/>
    </row>
    <row r="38" spans="1:7" ht="15.75" hidden="1" thickBot="1">
      <c r="A38" s="159"/>
      <c r="B38" s="160"/>
      <c r="C38" s="160"/>
      <c r="D38" s="160"/>
      <c r="E38" s="160"/>
      <c r="F38" s="160"/>
      <c r="G38" s="31">
        <f>G33+G34+G35+G36</f>
        <v>0</v>
      </c>
    </row>
    <row r="39" spans="1:7" ht="75">
      <c r="A39" s="153">
        <v>5</v>
      </c>
      <c r="B39" s="156" t="s">
        <v>15</v>
      </c>
      <c r="C39" s="20" t="s">
        <v>375</v>
      </c>
      <c r="D39" s="3" t="s">
        <v>36</v>
      </c>
      <c r="E39" s="3">
        <v>4</v>
      </c>
      <c r="F39" s="5" t="s">
        <v>376</v>
      </c>
      <c r="G39" s="33">
        <v>2379</v>
      </c>
    </row>
    <row r="40" spans="1:7" ht="15" hidden="1">
      <c r="A40" s="154"/>
      <c r="B40" s="157"/>
      <c r="C40" s="4"/>
      <c r="D40" s="42"/>
      <c r="E40" s="111"/>
      <c r="F40" s="21"/>
      <c r="G40" s="25"/>
    </row>
    <row r="41" spans="1:7" ht="15" hidden="1">
      <c r="A41" s="154"/>
      <c r="B41" s="157"/>
      <c r="C41" s="4"/>
      <c r="D41" s="42"/>
      <c r="E41" s="42"/>
      <c r="F41" s="48"/>
      <c r="G41" s="34"/>
    </row>
    <row r="42" spans="1:7" ht="15" hidden="1">
      <c r="A42" s="155"/>
      <c r="B42" s="158"/>
      <c r="C42" s="4"/>
      <c r="D42" s="70"/>
      <c r="E42" s="70"/>
      <c r="F42" s="21"/>
      <c r="G42" s="34"/>
    </row>
    <row r="43" spans="1:7" ht="15.75" thickBot="1">
      <c r="A43" s="169"/>
      <c r="B43" s="170"/>
      <c r="C43" s="170"/>
      <c r="D43" s="170"/>
      <c r="E43" s="170"/>
      <c r="F43" s="170"/>
      <c r="G43" s="38">
        <f>SUM(G39:G42)</f>
        <v>2379</v>
      </c>
    </row>
    <row r="44" spans="1:7" ht="90">
      <c r="A44" s="164">
        <v>6</v>
      </c>
      <c r="B44" s="166" t="s">
        <v>24</v>
      </c>
      <c r="C44" s="5" t="s">
        <v>377</v>
      </c>
      <c r="D44" s="40" t="s">
        <v>36</v>
      </c>
      <c r="E44" s="40">
        <v>1</v>
      </c>
      <c r="F44" s="43" t="s">
        <v>378</v>
      </c>
      <c r="G44" s="7">
        <v>2531</v>
      </c>
    </row>
    <row r="45" spans="1:7" ht="15" hidden="1">
      <c r="A45" s="165"/>
      <c r="B45" s="167"/>
      <c r="C45" s="4"/>
      <c r="D45" s="42"/>
      <c r="E45" s="42"/>
      <c r="F45" s="21"/>
      <c r="G45" s="25"/>
    </row>
    <row r="46" spans="1:7" ht="15" hidden="1">
      <c r="A46" s="165"/>
      <c r="B46" s="167"/>
      <c r="C46" s="26"/>
      <c r="D46" s="27"/>
      <c r="E46" s="27"/>
      <c r="F46" s="29"/>
      <c r="G46" s="30"/>
    </row>
    <row r="47" spans="1:7" ht="15" hidden="1">
      <c r="A47" s="147"/>
      <c r="B47" s="168"/>
      <c r="C47" s="26"/>
      <c r="D47" s="27"/>
      <c r="E47" s="27"/>
      <c r="F47" s="29"/>
      <c r="G47" s="30"/>
    </row>
    <row r="48" spans="1:7" ht="15.75" thickBot="1">
      <c r="A48" s="169"/>
      <c r="B48" s="170"/>
      <c r="C48" s="170"/>
      <c r="D48" s="170"/>
      <c r="E48" s="170"/>
      <c r="F48" s="170"/>
      <c r="G48" s="38">
        <f>G44+G45+G46+G47</f>
        <v>2531</v>
      </c>
    </row>
    <row r="49" spans="1:7" ht="15" hidden="1">
      <c r="A49" s="171">
        <v>5</v>
      </c>
      <c r="B49" s="173" t="s">
        <v>5</v>
      </c>
      <c r="C49" s="5"/>
      <c r="D49" s="69"/>
      <c r="E49" s="69"/>
      <c r="F49" s="43"/>
      <c r="G49" s="7"/>
    </row>
    <row r="50" spans="1:7" ht="15" hidden="1">
      <c r="A50" s="172"/>
      <c r="B50" s="174"/>
      <c r="C50" s="4"/>
      <c r="D50" s="36"/>
      <c r="E50" s="36"/>
      <c r="F50" s="4"/>
      <c r="G50" s="34"/>
    </row>
    <row r="51" spans="1:7" ht="15" hidden="1">
      <c r="A51" s="172"/>
      <c r="B51" s="174"/>
      <c r="C51" s="4"/>
      <c r="D51" s="36"/>
      <c r="E51" s="36"/>
      <c r="F51" s="4"/>
      <c r="G51" s="34"/>
    </row>
    <row r="52" spans="1:7" ht="15.75" hidden="1" thickBot="1">
      <c r="A52" s="159"/>
      <c r="B52" s="160"/>
      <c r="C52" s="160"/>
      <c r="D52" s="160"/>
      <c r="E52" s="160"/>
      <c r="F52" s="160"/>
      <c r="G52" s="31">
        <f>SUM(G49:G51)</f>
        <v>0</v>
      </c>
    </row>
    <row r="53" spans="1:7" ht="15" hidden="1">
      <c r="A53" s="171">
        <v>7</v>
      </c>
      <c r="B53" s="173" t="s">
        <v>25</v>
      </c>
      <c r="C53" s="5"/>
      <c r="D53" s="40"/>
      <c r="E53" s="40"/>
      <c r="F53" s="5"/>
      <c r="G53" s="7"/>
    </row>
    <row r="54" spans="1:7" ht="15" hidden="1">
      <c r="A54" s="172"/>
      <c r="B54" s="174"/>
      <c r="C54" s="4"/>
      <c r="D54" s="36"/>
      <c r="E54" s="36"/>
      <c r="F54" s="4"/>
      <c r="G54" s="34"/>
    </row>
    <row r="55" spans="1:7" ht="15" hidden="1">
      <c r="A55" s="172"/>
      <c r="B55" s="174"/>
      <c r="C55" s="4"/>
      <c r="D55" s="70"/>
      <c r="E55" s="70"/>
      <c r="F55" s="21"/>
      <c r="G55" s="25"/>
    </row>
    <row r="56" spans="1:7" ht="15.75" hidden="1" thickBot="1">
      <c r="A56" s="159"/>
      <c r="B56" s="160"/>
      <c r="C56" s="160"/>
      <c r="D56" s="160"/>
      <c r="E56" s="160"/>
      <c r="F56" s="160"/>
      <c r="G56" s="108">
        <f>SUM(G53:G55)</f>
        <v>0</v>
      </c>
    </row>
    <row r="57" spans="1:7" ht="15">
      <c r="A57" s="154">
        <v>7</v>
      </c>
      <c r="B57" s="157" t="s">
        <v>26</v>
      </c>
      <c r="C57" s="20" t="s">
        <v>379</v>
      </c>
      <c r="D57" s="3" t="s">
        <v>67</v>
      </c>
      <c r="E57" s="3">
        <v>20</v>
      </c>
      <c r="F57" s="5" t="s">
        <v>380</v>
      </c>
      <c r="G57" s="33">
        <v>8538</v>
      </c>
    </row>
    <row r="58" spans="1:7" ht="75">
      <c r="A58" s="154"/>
      <c r="B58" s="157"/>
      <c r="C58" s="4" t="s">
        <v>381</v>
      </c>
      <c r="D58" s="36" t="s">
        <v>67</v>
      </c>
      <c r="E58" s="44">
        <v>2</v>
      </c>
      <c r="F58" s="4" t="s">
        <v>382</v>
      </c>
      <c r="G58" s="34">
        <v>1983</v>
      </c>
    </row>
    <row r="59" spans="1:7" ht="15" hidden="1">
      <c r="A59" s="154"/>
      <c r="B59" s="157"/>
      <c r="C59" s="4"/>
      <c r="D59" s="36"/>
      <c r="E59" s="44"/>
      <c r="F59" s="4"/>
      <c r="G59" s="34"/>
    </row>
    <row r="60" spans="1:7" ht="15" hidden="1">
      <c r="A60" s="154"/>
      <c r="B60" s="157"/>
      <c r="C60" s="4"/>
      <c r="D60" s="8"/>
      <c r="E60" s="8"/>
      <c r="F60" s="4"/>
      <c r="G60" s="25"/>
    </row>
    <row r="61" spans="1:7" ht="15" hidden="1">
      <c r="A61" s="154"/>
      <c r="B61" s="157"/>
      <c r="C61" s="26"/>
      <c r="D61" s="10"/>
      <c r="E61" s="10"/>
      <c r="F61" s="26"/>
      <c r="G61" s="30"/>
    </row>
    <row r="62" spans="1:7" ht="15" hidden="1">
      <c r="A62" s="155"/>
      <c r="B62" s="158"/>
      <c r="C62" s="26"/>
      <c r="D62" s="10"/>
      <c r="E62" s="10"/>
      <c r="F62" s="26"/>
      <c r="G62" s="30"/>
    </row>
    <row r="63" spans="1:7" ht="15.75" thickBot="1">
      <c r="A63" s="169"/>
      <c r="B63" s="170"/>
      <c r="C63" s="170"/>
      <c r="D63" s="170"/>
      <c r="E63" s="170"/>
      <c r="F63" s="170"/>
      <c r="G63" s="38">
        <f>G57+G58+G59+G60+G61+G62</f>
        <v>10521</v>
      </c>
    </row>
    <row r="64" spans="1:7" ht="15">
      <c r="A64" s="164">
        <v>8</v>
      </c>
      <c r="B64" s="166" t="s">
        <v>27</v>
      </c>
      <c r="C64" s="5" t="s">
        <v>383</v>
      </c>
      <c r="D64" s="6" t="s">
        <v>67</v>
      </c>
      <c r="E64" s="6">
        <v>50</v>
      </c>
      <c r="F64" s="5" t="s">
        <v>384</v>
      </c>
      <c r="G64" s="7">
        <v>19222</v>
      </c>
    </row>
    <row r="65" spans="1:7" ht="15" hidden="1">
      <c r="A65" s="165"/>
      <c r="B65" s="167"/>
      <c r="C65" s="4"/>
      <c r="D65" s="42"/>
      <c r="E65" s="42"/>
      <c r="F65" s="21"/>
      <c r="G65" s="25"/>
    </row>
    <row r="66" spans="1:7" ht="15" hidden="1">
      <c r="A66" s="147"/>
      <c r="B66" s="168"/>
      <c r="C66" s="26"/>
      <c r="D66" s="27"/>
      <c r="E66" s="27"/>
      <c r="F66" s="29"/>
      <c r="G66" s="30"/>
    </row>
    <row r="67" spans="1:7" ht="15.75" thickBot="1">
      <c r="A67" s="159"/>
      <c r="B67" s="160"/>
      <c r="C67" s="160"/>
      <c r="D67" s="160"/>
      <c r="E67" s="160"/>
      <c r="F67" s="160"/>
      <c r="G67" s="31">
        <f>G64+G65+G66</f>
        <v>19222</v>
      </c>
    </row>
    <row r="68" spans="1:7" ht="15" hidden="1">
      <c r="A68" s="155">
        <v>12</v>
      </c>
      <c r="B68" s="158" t="s">
        <v>28</v>
      </c>
      <c r="C68" s="20"/>
      <c r="D68" s="126"/>
      <c r="E68" s="126"/>
      <c r="F68" s="99"/>
      <c r="G68" s="33"/>
    </row>
    <row r="69" spans="1:7" ht="15" hidden="1">
      <c r="A69" s="172"/>
      <c r="B69" s="174"/>
      <c r="C69" s="4"/>
      <c r="D69" s="70"/>
      <c r="E69" s="70"/>
      <c r="F69" s="48"/>
      <c r="G69" s="25"/>
    </row>
    <row r="70" spans="1:7" ht="15" hidden="1">
      <c r="A70" s="172"/>
      <c r="B70" s="174"/>
      <c r="C70" s="4"/>
      <c r="D70" s="70"/>
      <c r="E70" s="70"/>
      <c r="F70" s="21"/>
      <c r="G70" s="25"/>
    </row>
    <row r="71" spans="1:7" ht="15.75" hidden="1" thickBot="1">
      <c r="A71" s="159"/>
      <c r="B71" s="160"/>
      <c r="C71" s="160"/>
      <c r="D71" s="160"/>
      <c r="E71" s="160"/>
      <c r="F71" s="160"/>
      <c r="G71" s="45">
        <f>SUM(G68:G70)</f>
        <v>0</v>
      </c>
    </row>
    <row r="72" spans="1:7" ht="15" hidden="1">
      <c r="A72" s="165">
        <v>8</v>
      </c>
      <c r="B72" s="167" t="s">
        <v>29</v>
      </c>
      <c r="C72" s="20"/>
      <c r="D72" s="46"/>
      <c r="E72" s="46"/>
      <c r="F72" s="32"/>
      <c r="G72" s="33"/>
    </row>
    <row r="73" spans="1:7" ht="15" hidden="1">
      <c r="A73" s="165"/>
      <c r="B73" s="167"/>
      <c r="C73" s="4"/>
      <c r="D73" s="70"/>
      <c r="E73" s="74"/>
      <c r="F73" s="21"/>
      <c r="G73" s="25"/>
    </row>
    <row r="74" spans="1:7" ht="15" hidden="1">
      <c r="A74" s="147"/>
      <c r="B74" s="168"/>
      <c r="C74" s="4"/>
      <c r="D74" s="42"/>
      <c r="E74" s="42"/>
      <c r="F74" s="21"/>
      <c r="G74" s="25"/>
    </row>
    <row r="75" spans="1:7" ht="15.75" hidden="1" thickBot="1">
      <c r="A75" s="159"/>
      <c r="B75" s="160"/>
      <c r="C75" s="160"/>
      <c r="D75" s="160"/>
      <c r="E75" s="160"/>
      <c r="F75" s="160"/>
      <c r="G75" s="45">
        <f>G72+G73+G74</f>
        <v>0</v>
      </c>
    </row>
    <row r="76" spans="1:7" ht="15" hidden="1">
      <c r="A76" s="164">
        <v>10</v>
      </c>
      <c r="B76" s="166" t="s">
        <v>30</v>
      </c>
      <c r="C76" s="5"/>
      <c r="D76" s="6"/>
      <c r="E76" s="6"/>
      <c r="F76" s="5"/>
      <c r="G76" s="7"/>
    </row>
    <row r="77" spans="1:7" ht="15" hidden="1">
      <c r="A77" s="165"/>
      <c r="B77" s="167"/>
      <c r="C77" s="20"/>
      <c r="D77" s="46"/>
      <c r="E77" s="131"/>
      <c r="F77" s="32"/>
      <c r="G77" s="33"/>
    </row>
    <row r="78" spans="1:7" ht="15" hidden="1">
      <c r="A78" s="165"/>
      <c r="B78" s="167"/>
      <c r="C78" s="4"/>
      <c r="D78" s="8"/>
      <c r="E78" s="9"/>
      <c r="F78" s="21"/>
      <c r="G78" s="25"/>
    </row>
    <row r="79" spans="1:7" ht="15" hidden="1">
      <c r="A79" s="147"/>
      <c r="B79" s="168"/>
      <c r="C79" s="26"/>
      <c r="D79" s="10"/>
      <c r="E79" s="11"/>
      <c r="F79" s="21"/>
      <c r="G79" s="30"/>
    </row>
    <row r="80" spans="1:7" ht="15.75" hidden="1" thickBot="1">
      <c r="A80" s="159"/>
      <c r="B80" s="160"/>
      <c r="C80" s="160"/>
      <c r="D80" s="160"/>
      <c r="E80" s="160"/>
      <c r="F80" s="160"/>
      <c r="G80" s="45">
        <f>G76+G77+G78+G79</f>
        <v>0</v>
      </c>
    </row>
    <row r="81" spans="1:7" ht="15" hidden="1">
      <c r="A81" s="164">
        <v>13</v>
      </c>
      <c r="B81" s="166" t="s">
        <v>31</v>
      </c>
      <c r="C81" s="5"/>
      <c r="D81" s="6"/>
      <c r="E81" s="128"/>
      <c r="F81" s="43"/>
      <c r="G81" s="7"/>
    </row>
    <row r="82" spans="1:7" ht="15" hidden="1">
      <c r="A82" s="147"/>
      <c r="B82" s="168"/>
      <c r="C82" s="4"/>
      <c r="D82" s="8"/>
      <c r="E82" s="61"/>
      <c r="F82" s="4"/>
      <c r="G82" s="62"/>
    </row>
    <row r="83" spans="1:7" ht="15.75" hidden="1" thickBot="1">
      <c r="A83" s="182"/>
      <c r="B83" s="183"/>
      <c r="C83" s="183"/>
      <c r="D83" s="183"/>
      <c r="E83" s="183"/>
      <c r="F83" s="183"/>
      <c r="G83" s="45">
        <f>G81+G82</f>
        <v>0</v>
      </c>
    </row>
    <row r="84" spans="1:7" ht="15" hidden="1">
      <c r="A84" s="153">
        <v>14</v>
      </c>
      <c r="B84" s="156" t="s">
        <v>13</v>
      </c>
      <c r="C84" s="5"/>
      <c r="D84" s="6"/>
      <c r="E84" s="6"/>
      <c r="F84" s="43"/>
      <c r="G84" s="7"/>
    </row>
    <row r="85" spans="1:7" ht="15" hidden="1">
      <c r="A85" s="154"/>
      <c r="B85" s="157"/>
      <c r="C85" s="4"/>
      <c r="D85" s="8"/>
      <c r="E85" s="8"/>
      <c r="F85" s="48"/>
      <c r="G85" s="25"/>
    </row>
    <row r="86" spans="1:7" ht="15" hidden="1">
      <c r="A86" s="155"/>
      <c r="B86" s="158"/>
      <c r="C86" s="26"/>
      <c r="D86" s="10"/>
      <c r="E86" s="10"/>
      <c r="F86" s="49"/>
      <c r="G86" s="30"/>
    </row>
    <row r="87" spans="1:7" ht="15.75" hidden="1" thickBot="1">
      <c r="A87" s="177"/>
      <c r="B87" s="178"/>
      <c r="C87" s="178"/>
      <c r="D87" s="178"/>
      <c r="E87" s="178"/>
      <c r="F87" s="178"/>
      <c r="G87" s="50">
        <f>G84+G85+G86</f>
        <v>0</v>
      </c>
    </row>
    <row r="88" spans="1:7" ht="15" hidden="1">
      <c r="A88" s="146">
        <v>15</v>
      </c>
      <c r="B88" s="180" t="s">
        <v>16</v>
      </c>
      <c r="C88" s="5"/>
      <c r="D88" s="40"/>
      <c r="E88" s="40"/>
      <c r="F88" s="43"/>
      <c r="G88" s="7"/>
    </row>
    <row r="89" spans="1:7" ht="15" hidden="1">
      <c r="A89" s="179"/>
      <c r="B89" s="181"/>
      <c r="C89" s="4"/>
      <c r="D89" s="42"/>
      <c r="E89" s="42"/>
      <c r="F89" s="21"/>
      <c r="G89" s="25"/>
    </row>
    <row r="90" spans="1:7" ht="15.75" hidden="1" thickBot="1">
      <c r="A90" s="182"/>
      <c r="B90" s="183"/>
      <c r="C90" s="183"/>
      <c r="D90" s="183"/>
      <c r="E90" s="183"/>
      <c r="F90" s="183"/>
      <c r="G90" s="78">
        <f>G88+G89</f>
        <v>0</v>
      </c>
    </row>
    <row r="91" spans="1:7" ht="15" hidden="1">
      <c r="A91" s="79">
        <v>16</v>
      </c>
      <c r="B91" s="80" t="s">
        <v>32</v>
      </c>
      <c r="C91" s="81"/>
      <c r="D91" s="82"/>
      <c r="E91" s="82"/>
      <c r="F91" s="83"/>
      <c r="G91" s="84"/>
    </row>
    <row r="92" spans="1:7" ht="15.75" hidden="1" thickBot="1">
      <c r="A92" s="159"/>
      <c r="B92" s="160"/>
      <c r="C92" s="160"/>
      <c r="D92" s="160"/>
      <c r="E92" s="160"/>
      <c r="F92" s="160"/>
      <c r="G92" s="45">
        <f>SUM(G91:G91)</f>
        <v>0</v>
      </c>
    </row>
    <row r="93" spans="1:7" ht="15" hidden="1">
      <c r="A93" s="171">
        <v>10</v>
      </c>
      <c r="B93" s="173" t="s">
        <v>33</v>
      </c>
      <c r="C93" s="5"/>
      <c r="D93" s="85"/>
      <c r="E93" s="85"/>
      <c r="F93" s="95"/>
      <c r="G93" s="35"/>
    </row>
    <row r="94" spans="1:7" ht="15" hidden="1">
      <c r="A94" s="172"/>
      <c r="B94" s="174"/>
      <c r="C94" s="4"/>
      <c r="D94" s="36"/>
      <c r="E94" s="36"/>
      <c r="F94" s="4"/>
      <c r="G94" s="25"/>
    </row>
    <row r="95" spans="1:7" ht="15" hidden="1">
      <c r="A95" s="172"/>
      <c r="B95" s="174"/>
      <c r="C95" s="4"/>
      <c r="D95" s="36"/>
      <c r="E95" s="36"/>
      <c r="F95" s="21"/>
      <c r="G95" s="25"/>
    </row>
    <row r="96" spans="1:7" ht="15" hidden="1">
      <c r="A96" s="172"/>
      <c r="B96" s="174"/>
      <c r="C96" s="118"/>
      <c r="D96" s="119"/>
      <c r="E96" s="119"/>
      <c r="F96" s="120"/>
      <c r="G96" s="25"/>
    </row>
    <row r="97" spans="1:7" ht="15.75" hidden="1" thickBot="1">
      <c r="A97" s="169"/>
      <c r="B97" s="170"/>
      <c r="C97" s="170"/>
      <c r="D97" s="170"/>
      <c r="E97" s="170"/>
      <c r="F97" s="170"/>
      <c r="G97" s="50">
        <f>SUM(G93:G96)</f>
        <v>0</v>
      </c>
    </row>
    <row r="98" spans="1:7" ht="30">
      <c r="A98" s="153">
        <v>9</v>
      </c>
      <c r="B98" s="156" t="s">
        <v>194</v>
      </c>
      <c r="C98" s="43" t="s">
        <v>91</v>
      </c>
      <c r="D98" s="40" t="s">
        <v>92</v>
      </c>
      <c r="E98" s="134" t="s">
        <v>385</v>
      </c>
      <c r="F98" s="43" t="s">
        <v>386</v>
      </c>
      <c r="G98" s="7">
        <v>1368</v>
      </c>
    </row>
    <row r="99" spans="1:7" ht="15" hidden="1">
      <c r="A99" s="154"/>
      <c r="B99" s="157"/>
      <c r="C99" s="21"/>
      <c r="D99" s="42"/>
      <c r="E99" s="42"/>
      <c r="F99" s="21"/>
      <c r="G99" s="25"/>
    </row>
    <row r="100" spans="1:7" ht="15" hidden="1">
      <c r="A100" s="155"/>
      <c r="B100" s="158"/>
      <c r="C100" s="29"/>
      <c r="D100" s="27"/>
      <c r="E100" s="27"/>
      <c r="F100" s="29"/>
      <c r="G100" s="30"/>
    </row>
    <row r="101" spans="1:7" ht="15.75" thickBot="1">
      <c r="A101" s="159"/>
      <c r="B101" s="160"/>
      <c r="C101" s="160"/>
      <c r="D101" s="160"/>
      <c r="E101" s="160"/>
      <c r="F101" s="160"/>
      <c r="G101" s="45">
        <f>G98+G99+G100</f>
        <v>1368</v>
      </c>
    </row>
    <row r="102" spans="1:7" ht="15">
      <c r="A102" s="67">
        <v>10</v>
      </c>
      <c r="B102" s="39" t="s">
        <v>296</v>
      </c>
      <c r="C102" s="5" t="s">
        <v>387</v>
      </c>
      <c r="D102" s="40" t="s">
        <v>67</v>
      </c>
      <c r="E102" s="40">
        <v>10</v>
      </c>
      <c r="F102" s="43" t="s">
        <v>388</v>
      </c>
      <c r="G102" s="7">
        <v>3963</v>
      </c>
    </row>
    <row r="103" spans="1:7" ht="15.75" thickBot="1">
      <c r="A103" s="159"/>
      <c r="B103" s="160"/>
      <c r="C103" s="160"/>
      <c r="D103" s="160"/>
      <c r="E103" s="160"/>
      <c r="F103" s="160"/>
      <c r="G103" s="45">
        <f>SUM(G102:G102)</f>
        <v>3963</v>
      </c>
    </row>
    <row r="104" spans="1:7" ht="15.75" thickBot="1">
      <c r="A104" s="175" t="s">
        <v>6</v>
      </c>
      <c r="B104" s="176"/>
      <c r="C104" s="176"/>
      <c r="D104" s="176"/>
      <c r="E104" s="176"/>
      <c r="F104" s="176"/>
      <c r="G104" s="66">
        <f>G6+G11+G15+G19+G24+G29+G32+G38+G43+G48+G52+G56+G63+G67+G71+G75+G80+G83+G87+G90+G92+G97+G101+G103</f>
        <v>184674</v>
      </c>
    </row>
    <row r="105" spans="1:7" ht="15">
      <c r="A105" s="52"/>
      <c r="B105" s="52"/>
      <c r="C105" s="103"/>
      <c r="D105" s="87"/>
      <c r="E105" s="87"/>
      <c r="F105" s="103"/>
      <c r="G105" s="53"/>
    </row>
    <row r="106" spans="1:7" ht="15.75">
      <c r="A106" s="54"/>
      <c r="B106" s="1" t="s">
        <v>19</v>
      </c>
      <c r="C106" s="104"/>
      <c r="D106" s="88"/>
      <c r="E106" s="88"/>
      <c r="F106" s="105" t="s">
        <v>7</v>
      </c>
      <c r="G106" s="55"/>
    </row>
    <row r="107" spans="1:7" ht="15.75">
      <c r="A107" s="54"/>
      <c r="B107" s="1"/>
      <c r="C107" s="104"/>
      <c r="D107" s="88"/>
      <c r="E107" s="88"/>
      <c r="F107" s="105"/>
      <c r="G107" s="55"/>
    </row>
    <row r="108" spans="1:7" ht="15.75">
      <c r="A108" s="54"/>
      <c r="B108" s="1" t="s">
        <v>17</v>
      </c>
      <c r="C108" s="104"/>
      <c r="D108" s="88"/>
      <c r="E108" s="88"/>
      <c r="F108" s="105" t="s">
        <v>18</v>
      </c>
      <c r="G108" s="55"/>
    </row>
    <row r="109" spans="1:7" ht="15">
      <c r="A109" s="54"/>
      <c r="B109" s="18"/>
      <c r="C109" s="122"/>
      <c r="D109" s="123"/>
      <c r="E109" s="123"/>
      <c r="F109" s="124"/>
      <c r="G109" s="57"/>
    </row>
    <row r="110" spans="1:7" ht="15">
      <c r="A110" s="54"/>
      <c r="B110" s="18"/>
      <c r="C110" s="122"/>
      <c r="D110" s="123"/>
      <c r="E110" s="123"/>
      <c r="F110" s="124"/>
      <c r="G110" s="57"/>
    </row>
    <row r="111" spans="1:7" ht="15">
      <c r="A111" s="54"/>
      <c r="B111" s="18"/>
      <c r="C111" s="122"/>
      <c r="D111" s="123"/>
      <c r="E111" s="123"/>
      <c r="F111" s="124"/>
      <c r="G111" s="57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2"/>
    <mergeCell ref="B81:B82"/>
    <mergeCell ref="A83:F83"/>
    <mergeCell ref="A84:A86"/>
    <mergeCell ref="B84:B86"/>
    <mergeCell ref="A87:F87"/>
    <mergeCell ref="A88:A89"/>
    <mergeCell ref="B88:B89"/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C94" activeCellId="11" sqref="A14:IV15 A17:IV30 A10:IV11 A32:IV32 A34:IV39 A41:IV43 A45:IV57 A59:IV63 A66:IV67 A69:IV84 A86:IV87 A94:IV104"/>
    </sheetView>
  </sheetViews>
  <sheetFormatPr defaultColWidth="9.140625" defaultRowHeight="15"/>
  <cols>
    <col min="1" max="1" width="4.00390625" style="0" customWidth="1"/>
    <col min="2" max="2" width="24.710937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44" t="s">
        <v>389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9.5">
      <c r="A3" s="135" t="s">
        <v>4</v>
      </c>
      <c r="B3" s="136" t="s">
        <v>0</v>
      </c>
      <c r="C3" s="137" t="s">
        <v>1</v>
      </c>
      <c r="D3" s="138" t="s">
        <v>10</v>
      </c>
      <c r="E3" s="138" t="s">
        <v>11</v>
      </c>
      <c r="F3" s="137" t="s">
        <v>2</v>
      </c>
      <c r="G3" s="139" t="s">
        <v>3</v>
      </c>
    </row>
    <row r="4" spans="1:7" ht="15">
      <c r="A4" s="181">
        <v>1</v>
      </c>
      <c r="B4" s="200" t="s">
        <v>12</v>
      </c>
      <c r="C4" s="4" t="s">
        <v>390</v>
      </c>
      <c r="D4" s="8" t="s">
        <v>67</v>
      </c>
      <c r="E4" s="61">
        <v>45</v>
      </c>
      <c r="F4" s="4" t="s">
        <v>205</v>
      </c>
      <c r="G4" s="140">
        <v>18952</v>
      </c>
    </row>
    <row r="5" spans="1:7" ht="30">
      <c r="A5" s="181"/>
      <c r="B5" s="200"/>
      <c r="C5" s="4" t="s">
        <v>391</v>
      </c>
      <c r="D5" s="8" t="s">
        <v>36</v>
      </c>
      <c r="E5" s="8">
        <v>2</v>
      </c>
      <c r="F5" s="21" t="s">
        <v>392</v>
      </c>
      <c r="G5" s="140">
        <v>1840</v>
      </c>
    </row>
    <row r="6" spans="1:7" ht="30">
      <c r="A6" s="181"/>
      <c r="B6" s="200"/>
      <c r="C6" s="4" t="s">
        <v>393</v>
      </c>
      <c r="D6" s="8" t="s">
        <v>36</v>
      </c>
      <c r="E6" s="8">
        <v>10</v>
      </c>
      <c r="F6" s="21" t="s">
        <v>394</v>
      </c>
      <c r="G6" s="140">
        <v>1398</v>
      </c>
    </row>
    <row r="7" spans="1:7" ht="15.75" thickBot="1">
      <c r="A7" s="150"/>
      <c r="B7" s="151"/>
      <c r="C7" s="151"/>
      <c r="D7" s="151"/>
      <c r="E7" s="151"/>
      <c r="F7" s="152"/>
      <c r="G7" s="59">
        <f>G4+G5+G6</f>
        <v>22190</v>
      </c>
    </row>
    <row r="8" spans="1:7" ht="15">
      <c r="A8" s="153">
        <v>2</v>
      </c>
      <c r="B8" s="156" t="s">
        <v>9</v>
      </c>
      <c r="C8" s="5" t="s">
        <v>395</v>
      </c>
      <c r="D8" s="40" t="s">
        <v>36</v>
      </c>
      <c r="E8" s="40">
        <v>30</v>
      </c>
      <c r="F8" s="5" t="s">
        <v>396</v>
      </c>
      <c r="G8" s="7">
        <v>2397</v>
      </c>
    </row>
    <row r="9" spans="1:7" ht="15">
      <c r="A9" s="154"/>
      <c r="B9" s="157"/>
      <c r="C9" s="4" t="s">
        <v>397</v>
      </c>
      <c r="D9" s="70" t="s">
        <v>36</v>
      </c>
      <c r="E9" s="71">
        <v>10</v>
      </c>
      <c r="F9" s="21" t="s">
        <v>398</v>
      </c>
      <c r="G9" s="25">
        <v>1642</v>
      </c>
    </row>
    <row r="10" spans="1:7" ht="15" hidden="1">
      <c r="A10" s="154"/>
      <c r="B10" s="157"/>
      <c r="C10" s="4"/>
      <c r="D10" s="70"/>
      <c r="E10" s="74"/>
      <c r="F10" s="21"/>
      <c r="G10" s="30"/>
    </row>
    <row r="11" spans="1:7" ht="15" hidden="1">
      <c r="A11" s="155"/>
      <c r="B11" s="158"/>
      <c r="C11" s="26"/>
      <c r="D11" s="27"/>
      <c r="E11" s="28"/>
      <c r="F11" s="29"/>
      <c r="G11" s="30"/>
    </row>
    <row r="12" spans="1:7" ht="15.75" thickBot="1">
      <c r="A12" s="159"/>
      <c r="B12" s="160"/>
      <c r="C12" s="160"/>
      <c r="D12" s="160"/>
      <c r="E12" s="160"/>
      <c r="F12" s="160"/>
      <c r="G12" s="31">
        <f>G8+G9+G10+G11</f>
        <v>4039</v>
      </c>
    </row>
    <row r="13" spans="1:7" ht="15">
      <c r="A13" s="153">
        <v>3</v>
      </c>
      <c r="B13" s="156" t="s">
        <v>8</v>
      </c>
      <c r="C13" s="20" t="s">
        <v>399</v>
      </c>
      <c r="D13" s="72" t="s">
        <v>36</v>
      </c>
      <c r="E13" s="72">
        <v>5</v>
      </c>
      <c r="F13" s="32" t="s">
        <v>400</v>
      </c>
      <c r="G13" s="33">
        <v>358</v>
      </c>
    </row>
    <row r="14" spans="1:7" ht="15" hidden="1">
      <c r="A14" s="154"/>
      <c r="B14" s="157"/>
      <c r="C14" s="4"/>
      <c r="D14" s="70"/>
      <c r="E14" s="70"/>
      <c r="F14" s="21"/>
      <c r="G14" s="34"/>
    </row>
    <row r="15" spans="1:7" ht="15" hidden="1">
      <c r="A15" s="155"/>
      <c r="B15" s="158"/>
      <c r="C15" s="26"/>
      <c r="D15" s="73"/>
      <c r="E15" s="73"/>
      <c r="F15" s="29"/>
      <c r="G15" s="65"/>
    </row>
    <row r="16" spans="1:7" ht="15.75" thickBot="1">
      <c r="A16" s="159"/>
      <c r="B16" s="160"/>
      <c r="C16" s="160"/>
      <c r="D16" s="160"/>
      <c r="E16" s="160"/>
      <c r="F16" s="160"/>
      <c r="G16" s="31">
        <f>G13+G14+G15</f>
        <v>358</v>
      </c>
    </row>
    <row r="17" spans="1:7" ht="15" hidden="1">
      <c r="A17" s="164">
        <v>3</v>
      </c>
      <c r="B17" s="156" t="s">
        <v>20</v>
      </c>
      <c r="C17" s="5"/>
      <c r="D17" s="85"/>
      <c r="E17" s="85"/>
      <c r="F17" s="43"/>
      <c r="G17" s="35"/>
    </row>
    <row r="18" spans="1:7" ht="15" hidden="1">
      <c r="A18" s="165"/>
      <c r="B18" s="157"/>
      <c r="C18" s="4"/>
      <c r="D18" s="36"/>
      <c r="E18" s="36"/>
      <c r="F18" s="21"/>
      <c r="G18" s="34"/>
    </row>
    <row r="19" spans="1:7" ht="15" hidden="1">
      <c r="A19" s="147"/>
      <c r="B19" s="158"/>
      <c r="C19" s="4"/>
      <c r="D19" s="36"/>
      <c r="E19" s="36"/>
      <c r="F19" s="21"/>
      <c r="G19" s="34"/>
    </row>
    <row r="20" spans="1:7" ht="15.75" hidden="1" thickBot="1">
      <c r="A20" s="159"/>
      <c r="B20" s="160"/>
      <c r="C20" s="160"/>
      <c r="D20" s="160"/>
      <c r="E20" s="160"/>
      <c r="F20" s="160"/>
      <c r="G20" s="31">
        <f>G17+G18+G19</f>
        <v>0</v>
      </c>
    </row>
    <row r="21" spans="1:7" ht="15" hidden="1">
      <c r="A21" s="164">
        <v>5</v>
      </c>
      <c r="B21" s="166" t="s">
        <v>14</v>
      </c>
      <c r="C21" s="5"/>
      <c r="D21" s="85"/>
      <c r="E21" s="85"/>
      <c r="F21" s="43"/>
      <c r="G21" s="35"/>
    </row>
    <row r="22" spans="1:7" ht="15" hidden="1">
      <c r="A22" s="165"/>
      <c r="B22" s="167"/>
      <c r="C22" s="4"/>
      <c r="D22" s="36"/>
      <c r="E22" s="36"/>
      <c r="F22" s="21"/>
      <c r="G22" s="129"/>
    </row>
    <row r="23" spans="1:7" ht="15" hidden="1">
      <c r="A23" s="165"/>
      <c r="B23" s="167"/>
      <c r="C23" s="4"/>
      <c r="D23" s="36"/>
      <c r="E23" s="36"/>
      <c r="F23" s="21"/>
      <c r="G23" s="34"/>
    </row>
    <row r="24" spans="1:7" ht="15" hidden="1">
      <c r="A24" s="147"/>
      <c r="B24" s="168"/>
      <c r="C24" s="4"/>
      <c r="D24" s="36"/>
      <c r="E24" s="36"/>
      <c r="F24" s="21"/>
      <c r="G24" s="34"/>
    </row>
    <row r="25" spans="1:7" ht="15.75" hidden="1" thickBot="1">
      <c r="A25" s="159"/>
      <c r="B25" s="160"/>
      <c r="C25" s="160"/>
      <c r="D25" s="160"/>
      <c r="E25" s="160"/>
      <c r="F25" s="160"/>
      <c r="G25" s="31">
        <f>G21+G22+G23+G24</f>
        <v>0</v>
      </c>
    </row>
    <row r="26" spans="1:7" ht="15" hidden="1">
      <c r="A26" s="164">
        <v>3</v>
      </c>
      <c r="B26" s="166" t="s">
        <v>22</v>
      </c>
      <c r="C26" s="5"/>
      <c r="D26" s="6"/>
      <c r="E26" s="60"/>
      <c r="F26" s="5"/>
      <c r="G26" s="19"/>
    </row>
    <row r="27" spans="1:7" ht="15" hidden="1">
      <c r="A27" s="165"/>
      <c r="B27" s="167"/>
      <c r="C27" s="4"/>
      <c r="D27" s="70"/>
      <c r="E27" s="71"/>
      <c r="F27" s="21"/>
      <c r="G27" s="34"/>
    </row>
    <row r="28" spans="1:7" ht="15" hidden="1">
      <c r="A28" s="165"/>
      <c r="B28" s="167"/>
      <c r="C28" s="4"/>
      <c r="D28" s="70"/>
      <c r="E28" s="70"/>
      <c r="F28" s="21"/>
      <c r="G28" s="34"/>
    </row>
    <row r="29" spans="1:7" ht="15" hidden="1">
      <c r="A29" s="147"/>
      <c r="B29" s="168"/>
      <c r="C29" s="4"/>
      <c r="D29" s="70"/>
      <c r="E29" s="70"/>
      <c r="F29" s="21"/>
      <c r="G29" s="34"/>
    </row>
    <row r="30" spans="1:7" ht="15.75" hidden="1" thickBot="1">
      <c r="A30" s="169"/>
      <c r="B30" s="170"/>
      <c r="C30" s="170"/>
      <c r="D30" s="170"/>
      <c r="E30" s="170"/>
      <c r="F30" s="170"/>
      <c r="G30" s="38">
        <f>G26+G27+G28+G29</f>
        <v>0</v>
      </c>
    </row>
    <row r="31" spans="1:7" ht="45">
      <c r="A31" s="171">
        <v>4</v>
      </c>
      <c r="B31" s="173" t="s">
        <v>21</v>
      </c>
      <c r="C31" s="5" t="s">
        <v>401</v>
      </c>
      <c r="D31" s="85" t="s">
        <v>35</v>
      </c>
      <c r="E31" s="85">
        <v>4</v>
      </c>
      <c r="F31" s="43" t="s">
        <v>402</v>
      </c>
      <c r="G31" s="35">
        <v>2234</v>
      </c>
    </row>
    <row r="32" spans="1:7" ht="15" hidden="1">
      <c r="A32" s="172"/>
      <c r="B32" s="174"/>
      <c r="C32" s="4"/>
      <c r="D32" s="36"/>
      <c r="E32" s="36"/>
      <c r="F32" s="21"/>
      <c r="G32" s="34"/>
    </row>
    <row r="33" spans="1:7" ht="15.75" thickBot="1">
      <c r="A33" s="159"/>
      <c r="B33" s="160"/>
      <c r="C33" s="160"/>
      <c r="D33" s="160"/>
      <c r="E33" s="160"/>
      <c r="F33" s="160"/>
      <c r="G33" s="31">
        <f>G32+G31</f>
        <v>2234</v>
      </c>
    </row>
    <row r="34" spans="1:7" ht="15" hidden="1">
      <c r="A34" s="155">
        <v>7</v>
      </c>
      <c r="B34" s="158" t="s">
        <v>23</v>
      </c>
      <c r="C34" s="20"/>
      <c r="D34" s="46"/>
      <c r="E34" s="46"/>
      <c r="F34" s="130"/>
      <c r="G34" s="125"/>
    </row>
    <row r="35" spans="1:7" ht="15" hidden="1">
      <c r="A35" s="172"/>
      <c r="B35" s="174"/>
      <c r="C35" s="4"/>
      <c r="D35" s="8"/>
      <c r="E35" s="8"/>
      <c r="F35" s="4"/>
      <c r="G35" s="110"/>
    </row>
    <row r="36" spans="1:7" ht="15" hidden="1">
      <c r="A36" s="172"/>
      <c r="B36" s="174"/>
      <c r="C36" s="4"/>
      <c r="D36" s="42"/>
      <c r="E36" s="42"/>
      <c r="F36" s="21"/>
      <c r="G36" s="34"/>
    </row>
    <row r="37" spans="1:7" ht="15" hidden="1">
      <c r="A37" s="172"/>
      <c r="B37" s="174"/>
      <c r="C37" s="21"/>
      <c r="D37" s="42"/>
      <c r="E37" s="111"/>
      <c r="F37" s="21"/>
      <c r="G37" s="25"/>
    </row>
    <row r="38" spans="1:7" ht="15" hidden="1">
      <c r="A38" s="172"/>
      <c r="B38" s="174"/>
      <c r="C38" s="21"/>
      <c r="D38" s="70"/>
      <c r="E38" s="70"/>
      <c r="F38" s="48"/>
      <c r="G38" s="25"/>
    </row>
    <row r="39" spans="1:7" ht="15.75" hidden="1" thickBot="1">
      <c r="A39" s="159"/>
      <c r="B39" s="160"/>
      <c r="C39" s="160"/>
      <c r="D39" s="160"/>
      <c r="E39" s="160"/>
      <c r="F39" s="160"/>
      <c r="G39" s="31">
        <f>G34+G35+G36+G37</f>
        <v>0</v>
      </c>
    </row>
    <row r="40" spans="1:7" ht="45">
      <c r="A40" s="153">
        <v>5</v>
      </c>
      <c r="B40" s="156" t="s">
        <v>15</v>
      </c>
      <c r="C40" s="20" t="s">
        <v>158</v>
      </c>
      <c r="D40" s="3" t="s">
        <v>36</v>
      </c>
      <c r="E40" s="3">
        <v>2.5</v>
      </c>
      <c r="F40" s="5" t="s">
        <v>403</v>
      </c>
      <c r="G40" s="33">
        <v>1381</v>
      </c>
    </row>
    <row r="41" spans="1:7" ht="15" hidden="1">
      <c r="A41" s="154"/>
      <c r="B41" s="157"/>
      <c r="C41" s="4"/>
      <c r="D41" s="42"/>
      <c r="E41" s="111"/>
      <c r="F41" s="21"/>
      <c r="G41" s="25"/>
    </row>
    <row r="42" spans="1:7" ht="15" hidden="1">
      <c r="A42" s="154"/>
      <c r="B42" s="157"/>
      <c r="C42" s="4"/>
      <c r="D42" s="42"/>
      <c r="E42" s="42"/>
      <c r="F42" s="48"/>
      <c r="G42" s="34"/>
    </row>
    <row r="43" spans="1:7" ht="15" hidden="1">
      <c r="A43" s="155"/>
      <c r="B43" s="158"/>
      <c r="C43" s="4"/>
      <c r="D43" s="70"/>
      <c r="E43" s="70"/>
      <c r="F43" s="21"/>
      <c r="G43" s="34"/>
    </row>
    <row r="44" spans="1:7" ht="15.75" thickBot="1">
      <c r="A44" s="169"/>
      <c r="B44" s="170"/>
      <c r="C44" s="170"/>
      <c r="D44" s="170"/>
      <c r="E44" s="170"/>
      <c r="F44" s="170"/>
      <c r="G44" s="38">
        <f>SUM(G40:G43)</f>
        <v>1381</v>
      </c>
    </row>
    <row r="45" spans="1:7" ht="15" hidden="1">
      <c r="A45" s="164">
        <v>6</v>
      </c>
      <c r="B45" s="166" t="s">
        <v>24</v>
      </c>
      <c r="C45" s="5"/>
      <c r="D45" s="40"/>
      <c r="E45" s="40"/>
      <c r="F45" s="43"/>
      <c r="G45" s="7"/>
    </row>
    <row r="46" spans="1:7" ht="15" hidden="1">
      <c r="A46" s="165"/>
      <c r="B46" s="167"/>
      <c r="C46" s="4"/>
      <c r="D46" s="42"/>
      <c r="E46" s="42"/>
      <c r="F46" s="21"/>
      <c r="G46" s="25"/>
    </row>
    <row r="47" spans="1:7" ht="15" hidden="1">
      <c r="A47" s="165"/>
      <c r="B47" s="167"/>
      <c r="C47" s="26"/>
      <c r="D47" s="27"/>
      <c r="E47" s="27"/>
      <c r="F47" s="29"/>
      <c r="G47" s="30"/>
    </row>
    <row r="48" spans="1:7" ht="15" hidden="1">
      <c r="A48" s="147"/>
      <c r="B48" s="168"/>
      <c r="C48" s="26"/>
      <c r="D48" s="27"/>
      <c r="E48" s="27"/>
      <c r="F48" s="29"/>
      <c r="G48" s="30"/>
    </row>
    <row r="49" spans="1:7" ht="15.75" hidden="1" thickBot="1">
      <c r="A49" s="169"/>
      <c r="B49" s="170"/>
      <c r="C49" s="170"/>
      <c r="D49" s="170"/>
      <c r="E49" s="170"/>
      <c r="F49" s="170"/>
      <c r="G49" s="38">
        <f>G45+G46+G47+G48</f>
        <v>0</v>
      </c>
    </row>
    <row r="50" spans="1:7" ht="15" hidden="1">
      <c r="A50" s="171">
        <v>5</v>
      </c>
      <c r="B50" s="173" t="s">
        <v>5</v>
      </c>
      <c r="C50" s="5"/>
      <c r="D50" s="69"/>
      <c r="E50" s="69"/>
      <c r="F50" s="43"/>
      <c r="G50" s="7"/>
    </row>
    <row r="51" spans="1:7" ht="15" hidden="1">
      <c r="A51" s="172"/>
      <c r="B51" s="174"/>
      <c r="C51" s="4"/>
      <c r="D51" s="36"/>
      <c r="E51" s="36"/>
      <c r="F51" s="4"/>
      <c r="G51" s="34"/>
    </row>
    <row r="52" spans="1:7" ht="15" hidden="1">
      <c r="A52" s="172"/>
      <c r="B52" s="174"/>
      <c r="C52" s="4"/>
      <c r="D52" s="36"/>
      <c r="E52" s="36"/>
      <c r="F52" s="4"/>
      <c r="G52" s="34"/>
    </row>
    <row r="53" spans="1:7" ht="15.75" hidden="1" thickBot="1">
      <c r="A53" s="159"/>
      <c r="B53" s="160"/>
      <c r="C53" s="160"/>
      <c r="D53" s="160"/>
      <c r="E53" s="160"/>
      <c r="F53" s="160"/>
      <c r="G53" s="31">
        <f>SUM(G50:G52)</f>
        <v>0</v>
      </c>
    </row>
    <row r="54" spans="1:7" ht="15" hidden="1">
      <c r="A54" s="171">
        <v>7</v>
      </c>
      <c r="B54" s="173" t="s">
        <v>25</v>
      </c>
      <c r="C54" s="5"/>
      <c r="D54" s="40"/>
      <c r="E54" s="40"/>
      <c r="F54" s="5"/>
      <c r="G54" s="7"/>
    </row>
    <row r="55" spans="1:7" ht="15" hidden="1">
      <c r="A55" s="172"/>
      <c r="B55" s="174"/>
      <c r="C55" s="4"/>
      <c r="D55" s="36"/>
      <c r="E55" s="36"/>
      <c r="F55" s="4"/>
      <c r="G55" s="34"/>
    </row>
    <row r="56" spans="1:7" ht="15" hidden="1">
      <c r="A56" s="172"/>
      <c r="B56" s="174"/>
      <c r="C56" s="4"/>
      <c r="D56" s="70"/>
      <c r="E56" s="70"/>
      <c r="F56" s="21"/>
      <c r="G56" s="25"/>
    </row>
    <row r="57" spans="1:7" ht="15.75" hidden="1" thickBot="1">
      <c r="A57" s="169"/>
      <c r="B57" s="170"/>
      <c r="C57" s="170"/>
      <c r="D57" s="170"/>
      <c r="E57" s="170"/>
      <c r="F57" s="170"/>
      <c r="G57" s="141">
        <f>SUM(G54:G56)</f>
        <v>0</v>
      </c>
    </row>
    <row r="58" spans="1:7" ht="30">
      <c r="A58" s="171">
        <v>6</v>
      </c>
      <c r="B58" s="173" t="s">
        <v>26</v>
      </c>
      <c r="C58" s="5" t="s">
        <v>404</v>
      </c>
      <c r="D58" s="6" t="s">
        <v>35</v>
      </c>
      <c r="E58" s="6">
        <v>2</v>
      </c>
      <c r="F58" s="5" t="s">
        <v>405</v>
      </c>
      <c r="G58" s="7">
        <v>1742</v>
      </c>
    </row>
    <row r="59" spans="1:7" ht="15" hidden="1">
      <c r="A59" s="172"/>
      <c r="B59" s="174"/>
      <c r="C59" s="4"/>
      <c r="D59" s="36"/>
      <c r="E59" s="44"/>
      <c r="F59" s="4"/>
      <c r="G59" s="34"/>
    </row>
    <row r="60" spans="1:7" ht="15" hidden="1">
      <c r="A60" s="172"/>
      <c r="B60" s="174"/>
      <c r="C60" s="4"/>
      <c r="D60" s="36"/>
      <c r="E60" s="44"/>
      <c r="F60" s="4"/>
      <c r="G60" s="34"/>
    </row>
    <row r="61" spans="1:7" ht="15" hidden="1">
      <c r="A61" s="172"/>
      <c r="B61" s="174"/>
      <c r="C61" s="4"/>
      <c r="D61" s="8"/>
      <c r="E61" s="8"/>
      <c r="F61" s="4"/>
      <c r="G61" s="25"/>
    </row>
    <row r="62" spans="1:7" ht="15" hidden="1">
      <c r="A62" s="172"/>
      <c r="B62" s="174"/>
      <c r="C62" s="4"/>
      <c r="D62" s="8"/>
      <c r="E62" s="8"/>
      <c r="F62" s="4"/>
      <c r="G62" s="25"/>
    </row>
    <row r="63" spans="1:7" ht="15" hidden="1">
      <c r="A63" s="172"/>
      <c r="B63" s="174"/>
      <c r="C63" s="4"/>
      <c r="D63" s="8"/>
      <c r="E63" s="8"/>
      <c r="F63" s="4"/>
      <c r="G63" s="25"/>
    </row>
    <row r="64" spans="1:7" ht="15.75" thickBot="1">
      <c r="A64" s="159"/>
      <c r="B64" s="160"/>
      <c r="C64" s="160"/>
      <c r="D64" s="160"/>
      <c r="E64" s="160"/>
      <c r="F64" s="160"/>
      <c r="G64" s="31">
        <f>G58+G59+G60+G61+G62+G63</f>
        <v>1742</v>
      </c>
    </row>
    <row r="65" spans="1:7" ht="30">
      <c r="A65" s="165">
        <v>7</v>
      </c>
      <c r="B65" s="167" t="s">
        <v>27</v>
      </c>
      <c r="C65" s="20" t="s">
        <v>406</v>
      </c>
      <c r="D65" s="3" t="s">
        <v>92</v>
      </c>
      <c r="E65" s="3">
        <v>2</v>
      </c>
      <c r="F65" s="20" t="s">
        <v>407</v>
      </c>
      <c r="G65" s="33">
        <v>6849</v>
      </c>
    </row>
    <row r="66" spans="1:7" ht="15" hidden="1">
      <c r="A66" s="165"/>
      <c r="B66" s="167"/>
      <c r="C66" s="4"/>
      <c r="D66" s="42"/>
      <c r="E66" s="42"/>
      <c r="F66" s="21"/>
      <c r="G66" s="25"/>
    </row>
    <row r="67" spans="1:7" ht="15" hidden="1">
      <c r="A67" s="147"/>
      <c r="B67" s="168"/>
      <c r="C67" s="26"/>
      <c r="D67" s="27"/>
      <c r="E67" s="27"/>
      <c r="F67" s="29"/>
      <c r="G67" s="30"/>
    </row>
    <row r="68" spans="1:7" ht="15.75" thickBot="1">
      <c r="A68" s="159"/>
      <c r="B68" s="160"/>
      <c r="C68" s="160"/>
      <c r="D68" s="160"/>
      <c r="E68" s="160"/>
      <c r="F68" s="160"/>
      <c r="G68" s="31">
        <f>G65+G66+G67</f>
        <v>6849</v>
      </c>
    </row>
    <row r="69" spans="1:7" ht="15" hidden="1">
      <c r="A69" s="155">
        <v>12</v>
      </c>
      <c r="B69" s="158" t="s">
        <v>28</v>
      </c>
      <c r="C69" s="20"/>
      <c r="D69" s="126"/>
      <c r="E69" s="126"/>
      <c r="F69" s="99"/>
      <c r="G69" s="33"/>
    </row>
    <row r="70" spans="1:7" ht="15" hidden="1">
      <c r="A70" s="172"/>
      <c r="B70" s="174"/>
      <c r="C70" s="4"/>
      <c r="D70" s="70"/>
      <c r="E70" s="70"/>
      <c r="F70" s="48"/>
      <c r="G70" s="25"/>
    </row>
    <row r="71" spans="1:7" ht="15" hidden="1">
      <c r="A71" s="172"/>
      <c r="B71" s="174"/>
      <c r="C71" s="4"/>
      <c r="D71" s="70"/>
      <c r="E71" s="70"/>
      <c r="F71" s="21"/>
      <c r="G71" s="25"/>
    </row>
    <row r="72" spans="1:7" ht="15.75" hidden="1" thickBot="1">
      <c r="A72" s="159"/>
      <c r="B72" s="160"/>
      <c r="C72" s="160"/>
      <c r="D72" s="160"/>
      <c r="E72" s="160"/>
      <c r="F72" s="160"/>
      <c r="G72" s="45">
        <f>SUM(G69:G71)</f>
        <v>0</v>
      </c>
    </row>
    <row r="73" spans="1:7" ht="15" hidden="1">
      <c r="A73" s="165">
        <v>8</v>
      </c>
      <c r="B73" s="167" t="s">
        <v>29</v>
      </c>
      <c r="C73" s="20"/>
      <c r="D73" s="46"/>
      <c r="E73" s="46"/>
      <c r="F73" s="32"/>
      <c r="G73" s="33"/>
    </row>
    <row r="74" spans="1:7" ht="15" hidden="1">
      <c r="A74" s="165"/>
      <c r="B74" s="167"/>
      <c r="C74" s="4"/>
      <c r="D74" s="70"/>
      <c r="E74" s="74"/>
      <c r="F74" s="21"/>
      <c r="G74" s="25"/>
    </row>
    <row r="75" spans="1:7" ht="15" hidden="1">
      <c r="A75" s="147"/>
      <c r="B75" s="168"/>
      <c r="C75" s="4"/>
      <c r="D75" s="42"/>
      <c r="E75" s="42"/>
      <c r="F75" s="21"/>
      <c r="G75" s="25"/>
    </row>
    <row r="76" spans="1:7" ht="15.75" hidden="1" thickBot="1">
      <c r="A76" s="159"/>
      <c r="B76" s="160"/>
      <c r="C76" s="160"/>
      <c r="D76" s="160"/>
      <c r="E76" s="160"/>
      <c r="F76" s="160"/>
      <c r="G76" s="45">
        <f>G73+G74+G75</f>
        <v>0</v>
      </c>
    </row>
    <row r="77" spans="1:7" ht="15" hidden="1">
      <c r="A77" s="164">
        <v>10</v>
      </c>
      <c r="B77" s="166" t="s">
        <v>30</v>
      </c>
      <c r="C77" s="5"/>
      <c r="D77" s="6"/>
      <c r="E77" s="6"/>
      <c r="F77" s="5"/>
      <c r="G77" s="7"/>
    </row>
    <row r="78" spans="1:7" ht="15" hidden="1">
      <c r="A78" s="165"/>
      <c r="B78" s="167"/>
      <c r="C78" s="20"/>
      <c r="D78" s="46"/>
      <c r="E78" s="131"/>
      <c r="F78" s="32"/>
      <c r="G78" s="33"/>
    </row>
    <row r="79" spans="1:7" ht="15" hidden="1">
      <c r="A79" s="165"/>
      <c r="B79" s="167"/>
      <c r="C79" s="4"/>
      <c r="D79" s="8"/>
      <c r="E79" s="9"/>
      <c r="F79" s="21"/>
      <c r="G79" s="25"/>
    </row>
    <row r="80" spans="1:7" ht="15" hidden="1">
      <c r="A80" s="147"/>
      <c r="B80" s="168"/>
      <c r="C80" s="26"/>
      <c r="D80" s="10"/>
      <c r="E80" s="11"/>
      <c r="F80" s="21"/>
      <c r="G80" s="30"/>
    </row>
    <row r="81" spans="1:7" ht="15.75" hidden="1" thickBot="1">
      <c r="A81" s="159"/>
      <c r="B81" s="160"/>
      <c r="C81" s="160"/>
      <c r="D81" s="160"/>
      <c r="E81" s="160"/>
      <c r="F81" s="160"/>
      <c r="G81" s="45">
        <f>G77+G78+G79+G80</f>
        <v>0</v>
      </c>
    </row>
    <row r="82" spans="1:7" ht="15" hidden="1">
      <c r="A82" s="164">
        <v>13</v>
      </c>
      <c r="B82" s="166" t="s">
        <v>31</v>
      </c>
      <c r="C82" s="5"/>
      <c r="D82" s="6"/>
      <c r="E82" s="128"/>
      <c r="F82" s="43"/>
      <c r="G82" s="7"/>
    </row>
    <row r="83" spans="1:7" ht="15" hidden="1">
      <c r="A83" s="147"/>
      <c r="B83" s="168"/>
      <c r="C83" s="4"/>
      <c r="D83" s="8"/>
      <c r="E83" s="61"/>
      <c r="F83" s="4"/>
      <c r="G83" s="62"/>
    </row>
    <row r="84" spans="1:7" ht="15.75" hidden="1" thickBot="1">
      <c r="A84" s="182"/>
      <c r="B84" s="183"/>
      <c r="C84" s="183"/>
      <c r="D84" s="183"/>
      <c r="E84" s="183"/>
      <c r="F84" s="183"/>
      <c r="G84" s="45">
        <f>G82+G83</f>
        <v>0</v>
      </c>
    </row>
    <row r="85" spans="1:7" ht="45">
      <c r="A85" s="153">
        <v>8</v>
      </c>
      <c r="B85" s="156" t="s">
        <v>13</v>
      </c>
      <c r="C85" s="5" t="s">
        <v>408</v>
      </c>
      <c r="D85" s="6" t="s">
        <v>36</v>
      </c>
      <c r="E85" s="6">
        <v>2</v>
      </c>
      <c r="F85" s="43" t="s">
        <v>409</v>
      </c>
      <c r="G85" s="7">
        <v>1710</v>
      </c>
    </row>
    <row r="86" spans="1:7" ht="15" hidden="1">
      <c r="A86" s="154"/>
      <c r="B86" s="157"/>
      <c r="C86" s="4"/>
      <c r="D86" s="8"/>
      <c r="E86" s="8"/>
      <c r="F86" s="48"/>
      <c r="G86" s="25"/>
    </row>
    <row r="87" spans="1:7" ht="15" hidden="1">
      <c r="A87" s="155"/>
      <c r="B87" s="158"/>
      <c r="C87" s="26"/>
      <c r="D87" s="10"/>
      <c r="E87" s="10"/>
      <c r="F87" s="49"/>
      <c r="G87" s="30"/>
    </row>
    <row r="88" spans="1:7" ht="15.75" thickBot="1">
      <c r="A88" s="177"/>
      <c r="B88" s="178"/>
      <c r="C88" s="178"/>
      <c r="D88" s="178"/>
      <c r="E88" s="178"/>
      <c r="F88" s="178"/>
      <c r="G88" s="50">
        <f>G85+G86+G87</f>
        <v>1710</v>
      </c>
    </row>
    <row r="89" spans="1:7" ht="30">
      <c r="A89" s="146">
        <v>9</v>
      </c>
      <c r="B89" s="180" t="s">
        <v>16</v>
      </c>
      <c r="C89" s="5" t="s">
        <v>410</v>
      </c>
      <c r="D89" s="40" t="s">
        <v>36</v>
      </c>
      <c r="E89" s="40">
        <v>1</v>
      </c>
      <c r="F89" s="43" t="s">
        <v>411</v>
      </c>
      <c r="G89" s="7">
        <v>568</v>
      </c>
    </row>
    <row r="90" spans="1:7" ht="60">
      <c r="A90" s="179"/>
      <c r="B90" s="181"/>
      <c r="C90" s="4" t="s">
        <v>412</v>
      </c>
      <c r="D90" s="42" t="s">
        <v>36</v>
      </c>
      <c r="E90" s="42">
        <v>4</v>
      </c>
      <c r="F90" s="21" t="s">
        <v>413</v>
      </c>
      <c r="G90" s="25">
        <v>3170</v>
      </c>
    </row>
    <row r="91" spans="1:7" ht="15.75" thickBot="1">
      <c r="A91" s="182"/>
      <c r="B91" s="183"/>
      <c r="C91" s="183"/>
      <c r="D91" s="183"/>
      <c r="E91" s="183"/>
      <c r="F91" s="183"/>
      <c r="G91" s="78">
        <f>G89+G90</f>
        <v>3738</v>
      </c>
    </row>
    <row r="92" spans="1:7" ht="15">
      <c r="A92" s="79">
        <v>10</v>
      </c>
      <c r="B92" s="80" t="s">
        <v>32</v>
      </c>
      <c r="C92" s="81" t="s">
        <v>414</v>
      </c>
      <c r="D92" s="82" t="s">
        <v>35</v>
      </c>
      <c r="E92" s="82" t="s">
        <v>415</v>
      </c>
      <c r="F92" s="83" t="s">
        <v>416</v>
      </c>
      <c r="G92" s="84">
        <v>739</v>
      </c>
    </row>
    <row r="93" spans="1:7" ht="15.75" thickBot="1">
      <c r="A93" s="159"/>
      <c r="B93" s="160"/>
      <c r="C93" s="160"/>
      <c r="D93" s="160"/>
      <c r="E93" s="160"/>
      <c r="F93" s="160"/>
      <c r="G93" s="45">
        <f>SUM(G92:G92)</f>
        <v>739</v>
      </c>
    </row>
    <row r="94" spans="1:7" ht="15" hidden="1">
      <c r="A94" s="171">
        <v>10</v>
      </c>
      <c r="B94" s="173" t="s">
        <v>33</v>
      </c>
      <c r="C94" s="5"/>
      <c r="D94" s="85"/>
      <c r="E94" s="85"/>
      <c r="F94" s="95"/>
      <c r="G94" s="35"/>
    </row>
    <row r="95" spans="1:7" ht="15" hidden="1">
      <c r="A95" s="172"/>
      <c r="B95" s="174"/>
      <c r="C95" s="4"/>
      <c r="D95" s="36"/>
      <c r="E95" s="36"/>
      <c r="F95" s="4"/>
      <c r="G95" s="25"/>
    </row>
    <row r="96" spans="1:7" ht="15" hidden="1">
      <c r="A96" s="172"/>
      <c r="B96" s="174"/>
      <c r="C96" s="4"/>
      <c r="D96" s="36"/>
      <c r="E96" s="36"/>
      <c r="F96" s="21"/>
      <c r="G96" s="25"/>
    </row>
    <row r="97" spans="1:7" ht="15" hidden="1">
      <c r="A97" s="172"/>
      <c r="B97" s="174"/>
      <c r="C97" s="118"/>
      <c r="D97" s="119"/>
      <c r="E97" s="119"/>
      <c r="F97" s="120"/>
      <c r="G97" s="25"/>
    </row>
    <row r="98" spans="1:7" ht="15.75" hidden="1" thickBot="1">
      <c r="A98" s="169"/>
      <c r="B98" s="170"/>
      <c r="C98" s="170"/>
      <c r="D98" s="170"/>
      <c r="E98" s="170"/>
      <c r="F98" s="170"/>
      <c r="G98" s="50">
        <f>SUM(G94:G97)</f>
        <v>0</v>
      </c>
    </row>
    <row r="99" spans="1:7" ht="15" hidden="1">
      <c r="A99" s="153">
        <v>9</v>
      </c>
      <c r="B99" s="156" t="s">
        <v>194</v>
      </c>
      <c r="C99" s="43"/>
      <c r="D99" s="40"/>
      <c r="E99" s="134"/>
      <c r="F99" s="43"/>
      <c r="G99" s="7"/>
    </row>
    <row r="100" spans="1:7" ht="15" hidden="1">
      <c r="A100" s="154"/>
      <c r="B100" s="157"/>
      <c r="C100" s="21"/>
      <c r="D100" s="42"/>
      <c r="E100" s="42"/>
      <c r="F100" s="21"/>
      <c r="G100" s="25"/>
    </row>
    <row r="101" spans="1:7" ht="15" hidden="1">
      <c r="A101" s="155"/>
      <c r="B101" s="158"/>
      <c r="C101" s="29"/>
      <c r="D101" s="27"/>
      <c r="E101" s="27"/>
      <c r="F101" s="29"/>
      <c r="G101" s="30"/>
    </row>
    <row r="102" spans="1:7" ht="15.75" hidden="1" thickBot="1">
      <c r="A102" s="159"/>
      <c r="B102" s="160"/>
      <c r="C102" s="160"/>
      <c r="D102" s="160"/>
      <c r="E102" s="160"/>
      <c r="F102" s="160"/>
      <c r="G102" s="45">
        <f>G99+G100+G101</f>
        <v>0</v>
      </c>
    </row>
    <row r="103" spans="1:7" ht="15" hidden="1">
      <c r="A103" s="67">
        <v>10</v>
      </c>
      <c r="B103" s="39" t="s">
        <v>296</v>
      </c>
      <c r="C103" s="5"/>
      <c r="D103" s="40"/>
      <c r="E103" s="40"/>
      <c r="F103" s="43"/>
      <c r="G103" s="7"/>
    </row>
    <row r="104" spans="1:7" ht="15.75" hidden="1" thickBot="1">
      <c r="A104" s="159"/>
      <c r="B104" s="160"/>
      <c r="C104" s="160"/>
      <c r="D104" s="160"/>
      <c r="E104" s="160"/>
      <c r="F104" s="160"/>
      <c r="G104" s="45">
        <f>SUM(G103:G103)</f>
        <v>0</v>
      </c>
    </row>
    <row r="105" spans="1:7" ht="15.75" thickBot="1">
      <c r="A105" s="175" t="s">
        <v>6</v>
      </c>
      <c r="B105" s="176"/>
      <c r="C105" s="176"/>
      <c r="D105" s="176"/>
      <c r="E105" s="176"/>
      <c r="F105" s="176"/>
      <c r="G105" s="66">
        <f>G7+G12+G16+G20+G25+G30+G33+G39+G44+G49+G53+G57+G64+G68+G72+G76+G81+G84+G88+G91+G93+G98+G102+G104</f>
        <v>44980</v>
      </c>
    </row>
    <row r="106" spans="1:7" ht="15">
      <c r="A106" s="52"/>
      <c r="B106" s="52"/>
      <c r="C106" s="103"/>
      <c r="D106" s="87"/>
      <c r="E106" s="87"/>
      <c r="F106" s="103"/>
      <c r="G106" s="53"/>
    </row>
    <row r="107" spans="1:7" ht="15.75">
      <c r="A107" s="54"/>
      <c r="B107" s="1" t="s">
        <v>19</v>
      </c>
      <c r="C107" s="104"/>
      <c r="D107" s="88"/>
      <c r="E107" s="88"/>
      <c r="F107" s="105" t="s">
        <v>7</v>
      </c>
      <c r="G107" s="55"/>
    </row>
    <row r="108" spans="1:7" ht="15.75">
      <c r="A108" s="54"/>
      <c r="B108" s="1"/>
      <c r="C108" s="104"/>
      <c r="D108" s="88"/>
      <c r="E108" s="88"/>
      <c r="F108" s="105"/>
      <c r="G108" s="55"/>
    </row>
    <row r="109" spans="1:7" ht="15.75">
      <c r="A109" s="54"/>
      <c r="B109" s="1" t="s">
        <v>17</v>
      </c>
      <c r="C109" s="104"/>
      <c r="D109" s="88"/>
      <c r="E109" s="88"/>
      <c r="F109" s="105" t="s">
        <v>18</v>
      </c>
      <c r="G109" s="55"/>
    </row>
    <row r="110" spans="1:7" ht="15">
      <c r="A110" s="54"/>
      <c r="B110" s="18"/>
      <c r="C110" s="122"/>
      <c r="D110" s="123"/>
      <c r="E110" s="123"/>
      <c r="F110" s="124"/>
      <c r="G110" s="57"/>
    </row>
  </sheetData>
  <sheetProtection/>
  <mergeCells count="70">
    <mergeCell ref="A1:G1"/>
    <mergeCell ref="A4:A6"/>
    <mergeCell ref="B4:B6"/>
    <mergeCell ref="A7:F7"/>
    <mergeCell ref="A8:A11"/>
    <mergeCell ref="B8:B11"/>
    <mergeCell ref="A12:F12"/>
    <mergeCell ref="A13:A15"/>
    <mergeCell ref="B13:B15"/>
    <mergeCell ref="A16:F16"/>
    <mergeCell ref="A17:A19"/>
    <mergeCell ref="B17:B19"/>
    <mergeCell ref="A20:F20"/>
    <mergeCell ref="A21:A24"/>
    <mergeCell ref="B21:B24"/>
    <mergeCell ref="A25:F25"/>
    <mergeCell ref="A26:A29"/>
    <mergeCell ref="B26:B29"/>
    <mergeCell ref="A30:F30"/>
    <mergeCell ref="A31:A32"/>
    <mergeCell ref="B31:B32"/>
    <mergeCell ref="A33:F33"/>
    <mergeCell ref="A34:A38"/>
    <mergeCell ref="B34:B38"/>
    <mergeCell ref="A39:F39"/>
    <mergeCell ref="A40:A43"/>
    <mergeCell ref="B40:B43"/>
    <mergeCell ref="A44:F44"/>
    <mergeCell ref="A45:A48"/>
    <mergeCell ref="B45:B48"/>
    <mergeCell ref="A49:F49"/>
    <mergeCell ref="A50:A52"/>
    <mergeCell ref="B50:B52"/>
    <mergeCell ref="A53:F53"/>
    <mergeCell ref="A54:A56"/>
    <mergeCell ref="B54:B56"/>
    <mergeCell ref="A57:F57"/>
    <mergeCell ref="A58:A63"/>
    <mergeCell ref="B58:B63"/>
    <mergeCell ref="A64:F64"/>
    <mergeCell ref="A65:A67"/>
    <mergeCell ref="B65:B67"/>
    <mergeCell ref="A68:F68"/>
    <mergeCell ref="A69:A71"/>
    <mergeCell ref="B69:B71"/>
    <mergeCell ref="A72:F72"/>
    <mergeCell ref="A73:A75"/>
    <mergeCell ref="B73:B75"/>
    <mergeCell ref="A76:F76"/>
    <mergeCell ref="A77:A80"/>
    <mergeCell ref="B77:B80"/>
    <mergeCell ref="A81:F81"/>
    <mergeCell ref="A82:A83"/>
    <mergeCell ref="B82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C100" activeCellId="16" sqref="A4:IV6 A13:IV15 A17:IV20 A21:IV24 A26:IV29 A34:IV39 A40:IV43 A45:IV48 A50:IV52 A54:IV56 A58:IV64 A65:IV67 A69:IV84 A85:IV87 A89:IV90 A94:IV97 A99:IV101"/>
    </sheetView>
  </sheetViews>
  <sheetFormatPr defaultColWidth="9.140625" defaultRowHeight="15"/>
  <cols>
    <col min="1" max="1" width="4.00390625" style="0" customWidth="1"/>
    <col min="2" max="2" width="24.7109375" style="0" customWidth="1"/>
    <col min="3" max="3" width="40.00390625" style="0" customWidth="1"/>
    <col min="4" max="4" width="5.421875" style="0" customWidth="1"/>
    <col min="5" max="5" width="7.421875" style="0" customWidth="1"/>
    <col min="6" max="6" width="41.140625" style="0" customWidth="1"/>
    <col min="7" max="7" width="13.140625" style="0" customWidth="1"/>
  </cols>
  <sheetData>
    <row r="1" spans="1:7" ht="15.75">
      <c r="A1" s="144" t="s">
        <v>417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9.5">
      <c r="A3" s="135" t="s">
        <v>4</v>
      </c>
      <c r="B3" s="136" t="s">
        <v>0</v>
      </c>
      <c r="C3" s="137" t="s">
        <v>1</v>
      </c>
      <c r="D3" s="138" t="s">
        <v>10</v>
      </c>
      <c r="E3" s="138" t="s">
        <v>11</v>
      </c>
      <c r="F3" s="137" t="s">
        <v>2</v>
      </c>
      <c r="G3" s="139" t="s">
        <v>3</v>
      </c>
    </row>
    <row r="4" spans="1:7" ht="75">
      <c r="A4" s="181">
        <v>1</v>
      </c>
      <c r="B4" s="200" t="s">
        <v>12</v>
      </c>
      <c r="C4" s="4" t="s">
        <v>418</v>
      </c>
      <c r="D4" s="8" t="s">
        <v>36</v>
      </c>
      <c r="E4" s="61">
        <v>5</v>
      </c>
      <c r="F4" s="4" t="s">
        <v>419</v>
      </c>
      <c r="G4" s="140">
        <v>4683</v>
      </c>
    </row>
    <row r="5" spans="1:7" ht="30">
      <c r="A5" s="181"/>
      <c r="B5" s="200"/>
      <c r="C5" s="4" t="s">
        <v>420</v>
      </c>
      <c r="D5" s="8" t="s">
        <v>35</v>
      </c>
      <c r="E5" s="8">
        <v>1</v>
      </c>
      <c r="F5" s="21" t="s">
        <v>421</v>
      </c>
      <c r="G5" s="140">
        <v>695</v>
      </c>
    </row>
    <row r="6" spans="1:7" ht="15" hidden="1">
      <c r="A6" s="181"/>
      <c r="B6" s="200"/>
      <c r="C6" s="4"/>
      <c r="D6" s="8"/>
      <c r="E6" s="8"/>
      <c r="F6" s="21"/>
      <c r="G6" s="140"/>
    </row>
    <row r="7" spans="1:7" ht="15.75" thickBot="1">
      <c r="A7" s="150"/>
      <c r="B7" s="151"/>
      <c r="C7" s="151"/>
      <c r="D7" s="151"/>
      <c r="E7" s="151"/>
      <c r="F7" s="152"/>
      <c r="G7" s="59">
        <f>G4+G5+G6</f>
        <v>5378</v>
      </c>
    </row>
    <row r="8" spans="1:7" ht="75">
      <c r="A8" s="153">
        <v>2</v>
      </c>
      <c r="B8" s="156" t="s">
        <v>9</v>
      </c>
      <c r="C8" s="5" t="s">
        <v>422</v>
      </c>
      <c r="D8" s="40" t="s">
        <v>36</v>
      </c>
      <c r="E8" s="40">
        <v>4</v>
      </c>
      <c r="F8" s="4" t="s">
        <v>423</v>
      </c>
      <c r="G8" s="7">
        <v>3462</v>
      </c>
    </row>
    <row r="9" spans="1:7" ht="60">
      <c r="A9" s="154"/>
      <c r="B9" s="157"/>
      <c r="C9" s="4" t="s">
        <v>424</v>
      </c>
      <c r="D9" s="70" t="s">
        <v>35</v>
      </c>
      <c r="E9" s="71">
        <v>2</v>
      </c>
      <c r="F9" s="21" t="s">
        <v>425</v>
      </c>
      <c r="G9" s="25">
        <v>1666</v>
      </c>
    </row>
    <row r="10" spans="1:7" ht="45">
      <c r="A10" s="154"/>
      <c r="B10" s="157"/>
      <c r="C10" s="4" t="s">
        <v>426</v>
      </c>
      <c r="D10" s="70" t="s">
        <v>36</v>
      </c>
      <c r="E10" s="74" t="s">
        <v>427</v>
      </c>
      <c r="F10" s="21" t="s">
        <v>428</v>
      </c>
      <c r="G10" s="30">
        <v>2380</v>
      </c>
    </row>
    <row r="11" spans="1:7" ht="15">
      <c r="A11" s="155"/>
      <c r="B11" s="158"/>
      <c r="C11" s="26"/>
      <c r="D11" s="27"/>
      <c r="E11" s="28"/>
      <c r="F11" s="29"/>
      <c r="G11" s="30"/>
    </row>
    <row r="12" spans="1:7" ht="15.75" thickBot="1">
      <c r="A12" s="159"/>
      <c r="B12" s="160"/>
      <c r="C12" s="160"/>
      <c r="D12" s="160"/>
      <c r="E12" s="160"/>
      <c r="F12" s="160"/>
      <c r="G12" s="31">
        <f>G8+G9+G10+G11</f>
        <v>7508</v>
      </c>
    </row>
    <row r="13" spans="1:7" ht="75">
      <c r="A13" s="153">
        <v>3</v>
      </c>
      <c r="B13" s="156" t="s">
        <v>8</v>
      </c>
      <c r="C13" s="20" t="s">
        <v>429</v>
      </c>
      <c r="D13" s="72" t="s">
        <v>36</v>
      </c>
      <c r="E13" s="72">
        <v>10</v>
      </c>
      <c r="F13" s="32" t="s">
        <v>430</v>
      </c>
      <c r="G13" s="33">
        <v>3280</v>
      </c>
    </row>
    <row r="14" spans="1:7" ht="15" hidden="1">
      <c r="A14" s="154"/>
      <c r="B14" s="157"/>
      <c r="C14" s="4"/>
      <c r="D14" s="70"/>
      <c r="E14" s="70"/>
      <c r="F14" s="21"/>
      <c r="G14" s="34"/>
    </row>
    <row r="15" spans="1:7" ht="15" hidden="1">
      <c r="A15" s="155"/>
      <c r="B15" s="158"/>
      <c r="C15" s="26"/>
      <c r="D15" s="73"/>
      <c r="E15" s="73"/>
      <c r="F15" s="29"/>
      <c r="G15" s="65"/>
    </row>
    <row r="16" spans="1:7" ht="15.75" thickBot="1">
      <c r="A16" s="159"/>
      <c r="B16" s="160"/>
      <c r="C16" s="160"/>
      <c r="D16" s="160"/>
      <c r="E16" s="160"/>
      <c r="F16" s="160"/>
      <c r="G16" s="31">
        <f>G13+G14+G15</f>
        <v>3280</v>
      </c>
    </row>
    <row r="17" spans="1:7" ht="15" hidden="1">
      <c r="A17" s="164">
        <v>3</v>
      </c>
      <c r="B17" s="156" t="s">
        <v>20</v>
      </c>
      <c r="C17" s="5"/>
      <c r="D17" s="85"/>
      <c r="E17" s="85"/>
      <c r="F17" s="43"/>
      <c r="G17" s="35"/>
    </row>
    <row r="18" spans="1:7" ht="15" hidden="1">
      <c r="A18" s="165"/>
      <c r="B18" s="157"/>
      <c r="C18" s="4"/>
      <c r="D18" s="36"/>
      <c r="E18" s="36"/>
      <c r="F18" s="21"/>
      <c r="G18" s="34"/>
    </row>
    <row r="19" spans="1:7" ht="15" hidden="1">
      <c r="A19" s="147"/>
      <c r="B19" s="158"/>
      <c r="C19" s="4"/>
      <c r="D19" s="36"/>
      <c r="E19" s="36"/>
      <c r="F19" s="21"/>
      <c r="G19" s="34"/>
    </row>
    <row r="20" spans="1:7" ht="15.75" hidden="1" thickBot="1">
      <c r="A20" s="159"/>
      <c r="B20" s="160"/>
      <c r="C20" s="160"/>
      <c r="D20" s="160"/>
      <c r="E20" s="160"/>
      <c r="F20" s="160"/>
      <c r="G20" s="31">
        <f>G17+G18+G19</f>
        <v>0</v>
      </c>
    </row>
    <row r="21" spans="1:7" ht="45">
      <c r="A21" s="164">
        <v>4</v>
      </c>
      <c r="B21" s="166" t="s">
        <v>14</v>
      </c>
      <c r="C21" s="5" t="s">
        <v>431</v>
      </c>
      <c r="D21" s="85" t="s">
        <v>36</v>
      </c>
      <c r="E21" s="85">
        <v>13</v>
      </c>
      <c r="F21" s="43" t="s">
        <v>432</v>
      </c>
      <c r="G21" s="35">
        <v>3728</v>
      </c>
    </row>
    <row r="22" spans="1:7" ht="15" hidden="1">
      <c r="A22" s="165"/>
      <c r="B22" s="167"/>
      <c r="C22" s="4"/>
      <c r="D22" s="36"/>
      <c r="E22" s="36"/>
      <c r="F22" s="21"/>
      <c r="G22" s="129"/>
    </row>
    <row r="23" spans="1:7" ht="15" hidden="1">
      <c r="A23" s="165"/>
      <c r="B23" s="167"/>
      <c r="C23" s="4"/>
      <c r="D23" s="36"/>
      <c r="E23" s="36"/>
      <c r="F23" s="21"/>
      <c r="G23" s="34"/>
    </row>
    <row r="24" spans="1:7" ht="15" hidden="1">
      <c r="A24" s="147"/>
      <c r="B24" s="168"/>
      <c r="C24" s="4"/>
      <c r="D24" s="36"/>
      <c r="E24" s="36"/>
      <c r="F24" s="21"/>
      <c r="G24" s="34"/>
    </row>
    <row r="25" spans="1:7" ht="15.75" thickBot="1">
      <c r="A25" s="159"/>
      <c r="B25" s="160"/>
      <c r="C25" s="160"/>
      <c r="D25" s="160"/>
      <c r="E25" s="160"/>
      <c r="F25" s="160"/>
      <c r="G25" s="31">
        <f>G21+G22+G23+G24</f>
        <v>3728</v>
      </c>
    </row>
    <row r="26" spans="1:7" ht="15">
      <c r="A26" s="164">
        <v>5</v>
      </c>
      <c r="B26" s="166" t="s">
        <v>22</v>
      </c>
      <c r="C26" s="5" t="s">
        <v>433</v>
      </c>
      <c r="D26" s="6" t="s">
        <v>92</v>
      </c>
      <c r="E26" s="60" t="s">
        <v>77</v>
      </c>
      <c r="F26" s="5" t="s">
        <v>434</v>
      </c>
      <c r="G26" s="19">
        <v>649</v>
      </c>
    </row>
    <row r="27" spans="1:7" ht="15" hidden="1">
      <c r="A27" s="165"/>
      <c r="B27" s="167"/>
      <c r="C27" s="4"/>
      <c r="D27" s="70"/>
      <c r="E27" s="71"/>
      <c r="F27" s="21"/>
      <c r="G27" s="34"/>
    </row>
    <row r="28" spans="1:7" ht="15" hidden="1">
      <c r="A28" s="165"/>
      <c r="B28" s="167"/>
      <c r="C28" s="4"/>
      <c r="D28" s="70"/>
      <c r="E28" s="70"/>
      <c r="F28" s="21"/>
      <c r="G28" s="34"/>
    </row>
    <row r="29" spans="1:7" ht="15" hidden="1">
      <c r="A29" s="147"/>
      <c r="B29" s="168"/>
      <c r="C29" s="4"/>
      <c r="D29" s="70"/>
      <c r="E29" s="70"/>
      <c r="F29" s="21"/>
      <c r="G29" s="34"/>
    </row>
    <row r="30" spans="1:7" ht="15.75" thickBot="1">
      <c r="A30" s="169"/>
      <c r="B30" s="170"/>
      <c r="C30" s="170"/>
      <c r="D30" s="170"/>
      <c r="E30" s="170"/>
      <c r="F30" s="170"/>
      <c r="G30" s="38">
        <f>G26+G27+G28+G29</f>
        <v>649</v>
      </c>
    </row>
    <row r="31" spans="1:7" ht="30">
      <c r="A31" s="171">
        <v>6</v>
      </c>
      <c r="B31" s="173" t="s">
        <v>21</v>
      </c>
      <c r="C31" s="5" t="s">
        <v>435</v>
      </c>
      <c r="D31" s="85" t="s">
        <v>92</v>
      </c>
      <c r="E31" s="85">
        <v>1</v>
      </c>
      <c r="F31" s="43" t="s">
        <v>436</v>
      </c>
      <c r="G31" s="35">
        <v>13300</v>
      </c>
    </row>
    <row r="32" spans="1:7" ht="45">
      <c r="A32" s="172"/>
      <c r="B32" s="174"/>
      <c r="C32" s="4" t="s">
        <v>437</v>
      </c>
      <c r="D32" s="36" t="s">
        <v>35</v>
      </c>
      <c r="E32" s="36">
        <v>4</v>
      </c>
      <c r="F32" s="21" t="s">
        <v>438</v>
      </c>
      <c r="G32" s="34">
        <v>3017</v>
      </c>
    </row>
    <row r="33" spans="1:7" ht="15.75" thickBot="1">
      <c r="A33" s="159"/>
      <c r="B33" s="160"/>
      <c r="C33" s="160"/>
      <c r="D33" s="160"/>
      <c r="E33" s="160"/>
      <c r="F33" s="160"/>
      <c r="G33" s="31">
        <f>G32+G31</f>
        <v>16317</v>
      </c>
    </row>
    <row r="34" spans="1:7" ht="15" hidden="1">
      <c r="A34" s="155">
        <v>7</v>
      </c>
      <c r="B34" s="158" t="s">
        <v>23</v>
      </c>
      <c r="C34" s="20"/>
      <c r="D34" s="46"/>
      <c r="E34" s="46"/>
      <c r="F34" s="130"/>
      <c r="G34" s="125"/>
    </row>
    <row r="35" spans="1:7" ht="15" hidden="1">
      <c r="A35" s="172"/>
      <c r="B35" s="174"/>
      <c r="C35" s="4"/>
      <c r="D35" s="8"/>
      <c r="E35" s="8"/>
      <c r="F35" s="4"/>
      <c r="G35" s="110"/>
    </row>
    <row r="36" spans="1:7" ht="15" hidden="1">
      <c r="A36" s="172"/>
      <c r="B36" s="174"/>
      <c r="C36" s="4"/>
      <c r="D36" s="42"/>
      <c r="E36" s="42"/>
      <c r="F36" s="21"/>
      <c r="G36" s="34"/>
    </row>
    <row r="37" spans="1:7" ht="15" hidden="1">
      <c r="A37" s="172"/>
      <c r="B37" s="174"/>
      <c r="C37" s="21"/>
      <c r="D37" s="42"/>
      <c r="E37" s="111"/>
      <c r="F37" s="21"/>
      <c r="G37" s="25"/>
    </row>
    <row r="38" spans="1:7" ht="15" hidden="1">
      <c r="A38" s="172"/>
      <c r="B38" s="174"/>
      <c r="C38" s="21"/>
      <c r="D38" s="70"/>
      <c r="E38" s="70"/>
      <c r="F38" s="48"/>
      <c r="G38" s="25"/>
    </row>
    <row r="39" spans="1:7" ht="15.75" hidden="1" thickBot="1">
      <c r="A39" s="159"/>
      <c r="B39" s="160"/>
      <c r="C39" s="160"/>
      <c r="D39" s="160"/>
      <c r="E39" s="160"/>
      <c r="F39" s="160"/>
      <c r="G39" s="31">
        <f>G34+G35+G36+G37</f>
        <v>0</v>
      </c>
    </row>
    <row r="40" spans="1:7" ht="60">
      <c r="A40" s="153">
        <v>7</v>
      </c>
      <c r="B40" s="156" t="s">
        <v>15</v>
      </c>
      <c r="C40" s="20" t="s">
        <v>439</v>
      </c>
      <c r="D40" s="3" t="s">
        <v>36</v>
      </c>
      <c r="E40" s="3">
        <v>1</v>
      </c>
      <c r="F40" s="5" t="s">
        <v>440</v>
      </c>
      <c r="G40" s="33">
        <v>865</v>
      </c>
    </row>
    <row r="41" spans="1:7" ht="30">
      <c r="A41" s="154"/>
      <c r="B41" s="157"/>
      <c r="C41" s="4" t="s">
        <v>433</v>
      </c>
      <c r="D41" s="42" t="s">
        <v>36</v>
      </c>
      <c r="E41" s="142">
        <v>10</v>
      </c>
      <c r="F41" s="21" t="s">
        <v>441</v>
      </c>
      <c r="G41" s="25">
        <v>2187</v>
      </c>
    </row>
    <row r="42" spans="1:7" ht="15" hidden="1">
      <c r="A42" s="154"/>
      <c r="B42" s="157"/>
      <c r="C42" s="4"/>
      <c r="D42" s="42"/>
      <c r="E42" s="42"/>
      <c r="F42" s="48"/>
      <c r="G42" s="34"/>
    </row>
    <row r="43" spans="1:7" ht="15" hidden="1">
      <c r="A43" s="155"/>
      <c r="B43" s="158"/>
      <c r="C43" s="4"/>
      <c r="D43" s="70"/>
      <c r="E43" s="70"/>
      <c r="F43" s="21"/>
      <c r="G43" s="34"/>
    </row>
    <row r="44" spans="1:7" ht="15.75" thickBot="1">
      <c r="A44" s="169"/>
      <c r="B44" s="170"/>
      <c r="C44" s="170"/>
      <c r="D44" s="170"/>
      <c r="E44" s="170"/>
      <c r="F44" s="170"/>
      <c r="G44" s="38">
        <f>SUM(G40:G43)</f>
        <v>3052</v>
      </c>
    </row>
    <row r="45" spans="1:7" ht="45">
      <c r="A45" s="164">
        <v>8</v>
      </c>
      <c r="B45" s="166" t="s">
        <v>24</v>
      </c>
      <c r="C45" s="5" t="s">
        <v>442</v>
      </c>
      <c r="D45" s="40" t="s">
        <v>36</v>
      </c>
      <c r="E45" s="40">
        <v>20</v>
      </c>
      <c r="F45" s="43" t="s">
        <v>443</v>
      </c>
      <c r="G45" s="7">
        <v>3786</v>
      </c>
    </row>
    <row r="46" spans="1:7" ht="15" hidden="1">
      <c r="A46" s="165"/>
      <c r="B46" s="167"/>
      <c r="C46" s="4"/>
      <c r="D46" s="42"/>
      <c r="E46" s="42"/>
      <c r="F46" s="21"/>
      <c r="G46" s="25"/>
    </row>
    <row r="47" spans="1:7" ht="15" hidden="1">
      <c r="A47" s="165"/>
      <c r="B47" s="167"/>
      <c r="C47" s="26"/>
      <c r="D47" s="27"/>
      <c r="E47" s="27"/>
      <c r="F47" s="29"/>
      <c r="G47" s="30"/>
    </row>
    <row r="48" spans="1:7" ht="15" hidden="1">
      <c r="A48" s="147"/>
      <c r="B48" s="168"/>
      <c r="C48" s="26"/>
      <c r="D48" s="27"/>
      <c r="E48" s="27"/>
      <c r="F48" s="29"/>
      <c r="G48" s="30"/>
    </row>
    <row r="49" spans="1:7" ht="15.75" thickBot="1">
      <c r="A49" s="169"/>
      <c r="B49" s="170"/>
      <c r="C49" s="170"/>
      <c r="D49" s="170"/>
      <c r="E49" s="170"/>
      <c r="F49" s="170"/>
      <c r="G49" s="38">
        <f>G45+G46+G47+G48</f>
        <v>3786</v>
      </c>
    </row>
    <row r="50" spans="1:7" ht="15">
      <c r="A50" s="171">
        <v>9</v>
      </c>
      <c r="B50" s="173" t="s">
        <v>5</v>
      </c>
      <c r="C50" s="5" t="s">
        <v>444</v>
      </c>
      <c r="D50" s="69" t="s">
        <v>35</v>
      </c>
      <c r="E50" s="69">
        <v>2</v>
      </c>
      <c r="F50" s="43" t="s">
        <v>445</v>
      </c>
      <c r="G50" s="7">
        <v>1390</v>
      </c>
    </row>
    <row r="51" spans="1:7" ht="15">
      <c r="A51" s="172"/>
      <c r="B51" s="174"/>
      <c r="C51" s="4" t="s">
        <v>433</v>
      </c>
      <c r="D51" s="36" t="s">
        <v>35</v>
      </c>
      <c r="E51" s="36">
        <v>1</v>
      </c>
      <c r="F51" s="4" t="s">
        <v>446</v>
      </c>
      <c r="G51" s="34">
        <v>2945</v>
      </c>
    </row>
    <row r="52" spans="1:7" ht="15" hidden="1">
      <c r="A52" s="172"/>
      <c r="B52" s="174"/>
      <c r="C52" s="4"/>
      <c r="D52" s="36"/>
      <c r="E52" s="36"/>
      <c r="F52" s="4"/>
      <c r="G52" s="34"/>
    </row>
    <row r="53" spans="1:7" ht="15.75" thickBot="1">
      <c r="A53" s="159"/>
      <c r="B53" s="160"/>
      <c r="C53" s="160"/>
      <c r="D53" s="160"/>
      <c r="E53" s="160"/>
      <c r="F53" s="160"/>
      <c r="G53" s="31">
        <f>SUM(G50:G52)</f>
        <v>4335</v>
      </c>
    </row>
    <row r="54" spans="1:7" ht="30">
      <c r="A54" s="155">
        <v>10</v>
      </c>
      <c r="B54" s="158" t="s">
        <v>25</v>
      </c>
      <c r="C54" s="20" t="s">
        <v>433</v>
      </c>
      <c r="D54" s="46" t="s">
        <v>92</v>
      </c>
      <c r="E54" s="46">
        <v>2</v>
      </c>
      <c r="F54" s="20" t="s">
        <v>447</v>
      </c>
      <c r="G54" s="33">
        <v>3210</v>
      </c>
    </row>
    <row r="55" spans="1:7" ht="15" hidden="1">
      <c r="A55" s="172"/>
      <c r="B55" s="174"/>
      <c r="C55" s="4"/>
      <c r="D55" s="36"/>
      <c r="E55" s="36"/>
      <c r="F55" s="4"/>
      <c r="G55" s="34"/>
    </row>
    <row r="56" spans="1:7" ht="15" hidden="1">
      <c r="A56" s="172"/>
      <c r="B56" s="174"/>
      <c r="C56" s="4"/>
      <c r="D56" s="70"/>
      <c r="E56" s="70"/>
      <c r="F56" s="21"/>
      <c r="G56" s="25"/>
    </row>
    <row r="57" spans="1:7" ht="15">
      <c r="A57" s="169"/>
      <c r="B57" s="170"/>
      <c r="C57" s="170"/>
      <c r="D57" s="170"/>
      <c r="E57" s="170"/>
      <c r="F57" s="170"/>
      <c r="G57" s="141">
        <f>SUM(G54:G56)</f>
        <v>3210</v>
      </c>
    </row>
    <row r="58" spans="1:7" ht="15" hidden="1">
      <c r="A58" s="171">
        <v>6</v>
      </c>
      <c r="B58" s="173" t="s">
        <v>26</v>
      </c>
      <c r="C58" s="5"/>
      <c r="D58" s="6"/>
      <c r="E58" s="6"/>
      <c r="F58" s="5"/>
      <c r="G58" s="7"/>
    </row>
    <row r="59" spans="1:7" ht="15" hidden="1">
      <c r="A59" s="172"/>
      <c r="B59" s="174"/>
      <c r="C59" s="4"/>
      <c r="D59" s="36"/>
      <c r="E59" s="44"/>
      <c r="F59" s="4"/>
      <c r="G59" s="34"/>
    </row>
    <row r="60" spans="1:7" ht="15" hidden="1">
      <c r="A60" s="172"/>
      <c r="B60" s="174"/>
      <c r="C60" s="4"/>
      <c r="D60" s="36"/>
      <c r="E60" s="44"/>
      <c r="F60" s="4"/>
      <c r="G60" s="34"/>
    </row>
    <row r="61" spans="1:7" ht="15" hidden="1">
      <c r="A61" s="172"/>
      <c r="B61" s="174"/>
      <c r="C61" s="4"/>
      <c r="D61" s="8"/>
      <c r="E61" s="8"/>
      <c r="F61" s="4"/>
      <c r="G61" s="25"/>
    </row>
    <row r="62" spans="1:7" ht="15" hidden="1">
      <c r="A62" s="172"/>
      <c r="B62" s="174"/>
      <c r="C62" s="4"/>
      <c r="D62" s="8"/>
      <c r="E62" s="8"/>
      <c r="F62" s="4"/>
      <c r="G62" s="25"/>
    </row>
    <row r="63" spans="1:7" ht="15" hidden="1">
      <c r="A63" s="172"/>
      <c r="B63" s="174"/>
      <c r="C63" s="4"/>
      <c r="D63" s="8"/>
      <c r="E63" s="8"/>
      <c r="F63" s="4"/>
      <c r="G63" s="25"/>
    </row>
    <row r="64" spans="1:7" ht="15.75" hidden="1" thickBot="1">
      <c r="A64" s="159"/>
      <c r="B64" s="160"/>
      <c r="C64" s="160"/>
      <c r="D64" s="160"/>
      <c r="E64" s="160"/>
      <c r="F64" s="160"/>
      <c r="G64" s="31">
        <f>G58+G59+G60+G61+G62+G63</f>
        <v>0</v>
      </c>
    </row>
    <row r="65" spans="1:7" ht="15">
      <c r="A65" s="165">
        <v>11</v>
      </c>
      <c r="B65" s="167" t="s">
        <v>27</v>
      </c>
      <c r="C65" s="20" t="s">
        <v>433</v>
      </c>
      <c r="D65" s="3" t="s">
        <v>92</v>
      </c>
      <c r="E65" s="3">
        <v>1</v>
      </c>
      <c r="F65" s="20" t="s">
        <v>446</v>
      </c>
      <c r="G65" s="33">
        <v>2945</v>
      </c>
    </row>
    <row r="66" spans="1:7" ht="15" hidden="1">
      <c r="A66" s="165"/>
      <c r="B66" s="167"/>
      <c r="C66" s="4"/>
      <c r="D66" s="42"/>
      <c r="E66" s="42"/>
      <c r="F66" s="21"/>
      <c r="G66" s="25"/>
    </row>
    <row r="67" spans="1:7" ht="15" hidden="1">
      <c r="A67" s="147"/>
      <c r="B67" s="168"/>
      <c r="C67" s="26"/>
      <c r="D67" s="27"/>
      <c r="E67" s="27"/>
      <c r="F67" s="29"/>
      <c r="G67" s="30"/>
    </row>
    <row r="68" spans="1:7" ht="15.75" thickBot="1">
      <c r="A68" s="159"/>
      <c r="B68" s="160"/>
      <c r="C68" s="160"/>
      <c r="D68" s="160"/>
      <c r="E68" s="160"/>
      <c r="F68" s="160"/>
      <c r="G68" s="31">
        <f>G65+G66+G67</f>
        <v>2945</v>
      </c>
    </row>
    <row r="69" spans="1:7" ht="15" hidden="1">
      <c r="A69" s="155">
        <v>12</v>
      </c>
      <c r="B69" s="158" t="s">
        <v>28</v>
      </c>
      <c r="C69" s="20"/>
      <c r="D69" s="126"/>
      <c r="E69" s="126"/>
      <c r="F69" s="99"/>
      <c r="G69" s="33"/>
    </row>
    <row r="70" spans="1:7" ht="15" hidden="1">
      <c r="A70" s="172"/>
      <c r="B70" s="174"/>
      <c r="C70" s="4"/>
      <c r="D70" s="70"/>
      <c r="E70" s="70"/>
      <c r="F70" s="48"/>
      <c r="G70" s="25"/>
    </row>
    <row r="71" spans="1:7" ht="15" hidden="1">
      <c r="A71" s="172"/>
      <c r="B71" s="174"/>
      <c r="C71" s="4"/>
      <c r="D71" s="70"/>
      <c r="E71" s="70"/>
      <c r="F71" s="21"/>
      <c r="G71" s="25"/>
    </row>
    <row r="72" spans="1:7" ht="15.75" hidden="1" thickBot="1">
      <c r="A72" s="159"/>
      <c r="B72" s="160"/>
      <c r="C72" s="160"/>
      <c r="D72" s="160"/>
      <c r="E72" s="160"/>
      <c r="F72" s="160"/>
      <c r="G72" s="45">
        <f>SUM(G69:G71)</f>
        <v>0</v>
      </c>
    </row>
    <row r="73" spans="1:7" ht="15" hidden="1">
      <c r="A73" s="165">
        <v>8</v>
      </c>
      <c r="B73" s="167" t="s">
        <v>29</v>
      </c>
      <c r="C73" s="20"/>
      <c r="D73" s="46"/>
      <c r="E73" s="46"/>
      <c r="F73" s="32"/>
      <c r="G73" s="33"/>
    </row>
    <row r="74" spans="1:7" ht="15" hidden="1">
      <c r="A74" s="165"/>
      <c r="B74" s="167"/>
      <c r="C74" s="4"/>
      <c r="D74" s="70"/>
      <c r="E74" s="74"/>
      <c r="F74" s="21"/>
      <c r="G74" s="25"/>
    </row>
    <row r="75" spans="1:7" ht="15" hidden="1">
      <c r="A75" s="147"/>
      <c r="B75" s="168"/>
      <c r="C75" s="4"/>
      <c r="D75" s="42"/>
      <c r="E75" s="42"/>
      <c r="F75" s="21"/>
      <c r="G75" s="25"/>
    </row>
    <row r="76" spans="1:7" ht="15.75" hidden="1" thickBot="1">
      <c r="A76" s="159"/>
      <c r="B76" s="160"/>
      <c r="C76" s="160"/>
      <c r="D76" s="160"/>
      <c r="E76" s="160"/>
      <c r="F76" s="160"/>
      <c r="G76" s="45">
        <f>G73+G74+G75</f>
        <v>0</v>
      </c>
    </row>
    <row r="77" spans="1:7" ht="15" hidden="1">
      <c r="A77" s="164">
        <v>10</v>
      </c>
      <c r="B77" s="166" t="s">
        <v>30</v>
      </c>
      <c r="C77" s="5"/>
      <c r="D77" s="6"/>
      <c r="E77" s="6"/>
      <c r="F77" s="5"/>
      <c r="G77" s="7"/>
    </row>
    <row r="78" spans="1:7" ht="15" hidden="1">
      <c r="A78" s="165"/>
      <c r="B78" s="167"/>
      <c r="C78" s="20"/>
      <c r="D78" s="46"/>
      <c r="E78" s="131"/>
      <c r="F78" s="32"/>
      <c r="G78" s="33"/>
    </row>
    <row r="79" spans="1:7" ht="15" hidden="1">
      <c r="A79" s="165"/>
      <c r="B79" s="167"/>
      <c r="C79" s="4"/>
      <c r="D79" s="8"/>
      <c r="E79" s="9"/>
      <c r="F79" s="21"/>
      <c r="G79" s="25"/>
    </row>
    <row r="80" spans="1:7" ht="15" hidden="1">
      <c r="A80" s="147"/>
      <c r="B80" s="168"/>
      <c r="C80" s="26"/>
      <c r="D80" s="10"/>
      <c r="E80" s="11"/>
      <c r="F80" s="21"/>
      <c r="G80" s="30"/>
    </row>
    <row r="81" spans="1:7" ht="15.75" hidden="1" thickBot="1">
      <c r="A81" s="159"/>
      <c r="B81" s="160"/>
      <c r="C81" s="160"/>
      <c r="D81" s="160"/>
      <c r="E81" s="160"/>
      <c r="F81" s="160"/>
      <c r="G81" s="45">
        <f>G77+G78+G79+G80</f>
        <v>0</v>
      </c>
    </row>
    <row r="82" spans="1:7" ht="15" hidden="1">
      <c r="A82" s="164">
        <v>13</v>
      </c>
      <c r="B82" s="166" t="s">
        <v>31</v>
      </c>
      <c r="C82" s="5"/>
      <c r="D82" s="6"/>
      <c r="E82" s="128"/>
      <c r="F82" s="43"/>
      <c r="G82" s="7"/>
    </row>
    <row r="83" spans="1:7" ht="15" hidden="1">
      <c r="A83" s="147"/>
      <c r="B83" s="168"/>
      <c r="C83" s="4"/>
      <c r="D83" s="8"/>
      <c r="E83" s="61"/>
      <c r="F83" s="4"/>
      <c r="G83" s="62"/>
    </row>
    <row r="84" spans="1:7" ht="15.75" hidden="1" thickBot="1">
      <c r="A84" s="182"/>
      <c r="B84" s="183"/>
      <c r="C84" s="183"/>
      <c r="D84" s="183"/>
      <c r="E84" s="183"/>
      <c r="F84" s="183"/>
      <c r="G84" s="45">
        <f>G82+G83</f>
        <v>0</v>
      </c>
    </row>
    <row r="85" spans="1:7" ht="15">
      <c r="A85" s="153">
        <v>12</v>
      </c>
      <c r="B85" s="156" t="s">
        <v>13</v>
      </c>
      <c r="C85" s="5" t="s">
        <v>448</v>
      </c>
      <c r="D85" s="6" t="s">
        <v>35</v>
      </c>
      <c r="E85" s="6">
        <v>2</v>
      </c>
      <c r="F85" s="43" t="s">
        <v>449</v>
      </c>
      <c r="G85" s="7">
        <v>906</v>
      </c>
    </row>
    <row r="86" spans="1:7" ht="15" hidden="1">
      <c r="A86" s="154"/>
      <c r="B86" s="157"/>
      <c r="C86" s="4"/>
      <c r="D86" s="8"/>
      <c r="E86" s="8"/>
      <c r="F86" s="48"/>
      <c r="G86" s="25"/>
    </row>
    <row r="87" spans="1:7" ht="15" hidden="1">
      <c r="A87" s="155"/>
      <c r="B87" s="158"/>
      <c r="C87" s="26"/>
      <c r="D87" s="10"/>
      <c r="E87" s="10"/>
      <c r="F87" s="49"/>
      <c r="G87" s="30"/>
    </row>
    <row r="88" spans="1:7" ht="15.75" thickBot="1">
      <c r="A88" s="177"/>
      <c r="B88" s="178"/>
      <c r="C88" s="178"/>
      <c r="D88" s="178"/>
      <c r="E88" s="178"/>
      <c r="F88" s="178"/>
      <c r="G88" s="50">
        <f>G85+G86+G87</f>
        <v>906</v>
      </c>
    </row>
    <row r="89" spans="1:7" ht="15">
      <c r="A89" s="146">
        <v>13</v>
      </c>
      <c r="B89" s="180" t="s">
        <v>16</v>
      </c>
      <c r="C89" s="5" t="s">
        <v>433</v>
      </c>
      <c r="D89" s="40" t="s">
        <v>35</v>
      </c>
      <c r="E89" s="40">
        <v>1</v>
      </c>
      <c r="F89" s="43" t="s">
        <v>450</v>
      </c>
      <c r="G89" s="7">
        <v>535</v>
      </c>
    </row>
    <row r="90" spans="1:7" ht="15" hidden="1">
      <c r="A90" s="179"/>
      <c r="B90" s="181"/>
      <c r="C90" s="4"/>
      <c r="D90" s="42"/>
      <c r="E90" s="42"/>
      <c r="F90" s="21"/>
      <c r="G90" s="25"/>
    </row>
    <row r="91" spans="1:7" ht="15.75" thickBot="1">
      <c r="A91" s="182"/>
      <c r="B91" s="183"/>
      <c r="C91" s="183"/>
      <c r="D91" s="183"/>
      <c r="E91" s="183"/>
      <c r="F91" s="183"/>
      <c r="G91" s="78">
        <f>G89+G90</f>
        <v>535</v>
      </c>
    </row>
    <row r="92" spans="1:7" ht="30">
      <c r="A92" s="79">
        <v>14</v>
      </c>
      <c r="B92" s="80" t="s">
        <v>32</v>
      </c>
      <c r="C92" s="81" t="s">
        <v>451</v>
      </c>
      <c r="D92" s="82" t="s">
        <v>36</v>
      </c>
      <c r="E92" s="143">
        <v>20</v>
      </c>
      <c r="F92" s="83" t="s">
        <v>452</v>
      </c>
      <c r="G92" s="84">
        <v>2325</v>
      </c>
    </row>
    <row r="93" spans="1:7" ht="15.75" thickBot="1">
      <c r="A93" s="169"/>
      <c r="B93" s="170"/>
      <c r="C93" s="170"/>
      <c r="D93" s="170"/>
      <c r="E93" s="170"/>
      <c r="F93" s="170"/>
      <c r="G93" s="50">
        <f>SUM(G92:G92)</f>
        <v>2325</v>
      </c>
    </row>
    <row r="94" spans="1:7" ht="45">
      <c r="A94" s="171">
        <v>15</v>
      </c>
      <c r="B94" s="173" t="s">
        <v>33</v>
      </c>
      <c r="C94" s="5" t="s">
        <v>453</v>
      </c>
      <c r="D94" s="85" t="s">
        <v>36</v>
      </c>
      <c r="E94" s="85">
        <v>8</v>
      </c>
      <c r="F94" s="95" t="s">
        <v>454</v>
      </c>
      <c r="G94" s="35">
        <v>6121</v>
      </c>
    </row>
    <row r="95" spans="1:7" ht="15">
      <c r="A95" s="172"/>
      <c r="B95" s="174"/>
      <c r="C95" s="4" t="s">
        <v>433</v>
      </c>
      <c r="D95" s="36" t="s">
        <v>92</v>
      </c>
      <c r="E95" s="36">
        <v>1</v>
      </c>
      <c r="F95" s="4" t="s">
        <v>455</v>
      </c>
      <c r="G95" s="25">
        <v>579</v>
      </c>
    </row>
    <row r="96" spans="1:7" ht="15" hidden="1">
      <c r="A96" s="172"/>
      <c r="B96" s="174"/>
      <c r="C96" s="4"/>
      <c r="D96" s="36"/>
      <c r="E96" s="36"/>
      <c r="F96" s="21"/>
      <c r="G96" s="25"/>
    </row>
    <row r="97" spans="1:7" ht="15" hidden="1">
      <c r="A97" s="172"/>
      <c r="B97" s="174"/>
      <c r="C97" s="118"/>
      <c r="D97" s="119"/>
      <c r="E97" s="119"/>
      <c r="F97" s="120"/>
      <c r="G97" s="25"/>
    </row>
    <row r="98" spans="1:7" ht="15.75" thickBot="1">
      <c r="A98" s="159"/>
      <c r="B98" s="160"/>
      <c r="C98" s="160"/>
      <c r="D98" s="160"/>
      <c r="E98" s="160"/>
      <c r="F98" s="160"/>
      <c r="G98" s="45">
        <f>SUM(G94:G97)</f>
        <v>6700</v>
      </c>
    </row>
    <row r="99" spans="1:7" ht="45">
      <c r="A99" s="154">
        <v>16</v>
      </c>
      <c r="B99" s="157" t="s">
        <v>194</v>
      </c>
      <c r="C99" s="32" t="s">
        <v>456</v>
      </c>
      <c r="D99" s="46" t="s">
        <v>92</v>
      </c>
      <c r="E99" s="47" t="s">
        <v>77</v>
      </c>
      <c r="F99" s="32" t="s">
        <v>457</v>
      </c>
      <c r="G99" s="33">
        <v>5621</v>
      </c>
    </row>
    <row r="100" spans="1:7" ht="15" hidden="1">
      <c r="A100" s="154"/>
      <c r="B100" s="157"/>
      <c r="C100" s="21"/>
      <c r="D100" s="42"/>
      <c r="E100" s="42"/>
      <c r="F100" s="21"/>
      <c r="G100" s="25"/>
    </row>
    <row r="101" spans="1:7" ht="15" hidden="1">
      <c r="A101" s="155"/>
      <c r="B101" s="158"/>
      <c r="C101" s="29"/>
      <c r="D101" s="27"/>
      <c r="E101" s="27"/>
      <c r="F101" s="29"/>
      <c r="G101" s="30"/>
    </row>
    <row r="102" spans="1:7" ht="15.75" thickBot="1">
      <c r="A102" s="159"/>
      <c r="B102" s="160"/>
      <c r="C102" s="160"/>
      <c r="D102" s="160"/>
      <c r="E102" s="160"/>
      <c r="F102" s="160"/>
      <c r="G102" s="45">
        <f>G99+G100+G101</f>
        <v>5621</v>
      </c>
    </row>
    <row r="103" spans="1:7" ht="45">
      <c r="A103" s="67">
        <v>17</v>
      </c>
      <c r="B103" s="39" t="s">
        <v>34</v>
      </c>
      <c r="C103" s="5" t="s">
        <v>458</v>
      </c>
      <c r="D103" s="40" t="s">
        <v>35</v>
      </c>
      <c r="E103" s="40">
        <v>31</v>
      </c>
      <c r="F103" s="43" t="s">
        <v>459</v>
      </c>
      <c r="G103" s="7">
        <v>3954</v>
      </c>
    </row>
    <row r="104" spans="1:7" ht="15.75" thickBot="1">
      <c r="A104" s="159"/>
      <c r="B104" s="160"/>
      <c r="C104" s="160"/>
      <c r="D104" s="160"/>
      <c r="E104" s="160"/>
      <c r="F104" s="160"/>
      <c r="G104" s="45">
        <f>SUM(G103:G103)</f>
        <v>3954</v>
      </c>
    </row>
    <row r="105" spans="1:7" ht="15.75" thickBot="1">
      <c r="A105" s="175" t="s">
        <v>6</v>
      </c>
      <c r="B105" s="176"/>
      <c r="C105" s="176"/>
      <c r="D105" s="176"/>
      <c r="E105" s="176"/>
      <c r="F105" s="176"/>
      <c r="G105" s="66">
        <f>G7+G12+G16+G20+G25+G30+G33+G39+G44+G49+G53+G57+G64+G68+G72+G76+G81+G84+G88+G91+G93+G98+G102+G104</f>
        <v>74229</v>
      </c>
    </row>
    <row r="106" spans="1:7" ht="15">
      <c r="A106" s="52"/>
      <c r="B106" s="52"/>
      <c r="C106" s="103"/>
      <c r="D106" s="87"/>
      <c r="E106" s="87"/>
      <c r="F106" s="103"/>
      <c r="G106" s="53"/>
    </row>
    <row r="107" spans="1:7" ht="15.75">
      <c r="A107" s="54"/>
      <c r="B107" s="1" t="s">
        <v>19</v>
      </c>
      <c r="C107" s="104"/>
      <c r="D107" s="88"/>
      <c r="E107" s="88"/>
      <c r="F107" s="105" t="s">
        <v>7</v>
      </c>
      <c r="G107" s="55"/>
    </row>
    <row r="108" spans="1:7" ht="15.75">
      <c r="A108" s="54"/>
      <c r="B108" s="1"/>
      <c r="C108" s="104"/>
      <c r="D108" s="88"/>
      <c r="E108" s="88"/>
      <c r="F108" s="105"/>
      <c r="G108" s="55"/>
    </row>
    <row r="109" spans="1:7" ht="15.75">
      <c r="A109" s="54"/>
      <c r="B109" s="1" t="s">
        <v>17</v>
      </c>
      <c r="C109" s="104"/>
      <c r="D109" s="88"/>
      <c r="E109" s="88"/>
      <c r="F109" s="105" t="s">
        <v>18</v>
      </c>
      <c r="G109" s="55"/>
    </row>
    <row r="110" spans="1:7" ht="15">
      <c r="A110" s="54"/>
      <c r="B110" s="18"/>
      <c r="C110" s="122"/>
      <c r="D110" s="123"/>
      <c r="E110" s="123"/>
      <c r="F110" s="124"/>
      <c r="G110" s="57"/>
    </row>
  </sheetData>
  <sheetProtection/>
  <mergeCells count="70">
    <mergeCell ref="A1:G1"/>
    <mergeCell ref="A4:A6"/>
    <mergeCell ref="B4:B6"/>
    <mergeCell ref="A7:F7"/>
    <mergeCell ref="A8:A11"/>
    <mergeCell ref="B8:B11"/>
    <mergeCell ref="A12:F12"/>
    <mergeCell ref="A13:A15"/>
    <mergeCell ref="B13:B15"/>
    <mergeCell ref="A16:F16"/>
    <mergeCell ref="A17:A19"/>
    <mergeCell ref="B17:B19"/>
    <mergeCell ref="A20:F20"/>
    <mergeCell ref="A21:A24"/>
    <mergeCell ref="B21:B24"/>
    <mergeCell ref="A25:F25"/>
    <mergeCell ref="A26:A29"/>
    <mergeCell ref="B26:B29"/>
    <mergeCell ref="A30:F30"/>
    <mergeCell ref="A31:A32"/>
    <mergeCell ref="B31:B32"/>
    <mergeCell ref="A33:F33"/>
    <mergeCell ref="A34:A38"/>
    <mergeCell ref="B34:B38"/>
    <mergeCell ref="A39:F39"/>
    <mergeCell ref="A40:A43"/>
    <mergeCell ref="B40:B43"/>
    <mergeCell ref="A44:F44"/>
    <mergeCell ref="A45:A48"/>
    <mergeCell ref="B45:B48"/>
    <mergeCell ref="A49:F49"/>
    <mergeCell ref="A50:A52"/>
    <mergeCell ref="B50:B52"/>
    <mergeCell ref="A53:F53"/>
    <mergeCell ref="A54:A56"/>
    <mergeCell ref="B54:B56"/>
    <mergeCell ref="A57:F57"/>
    <mergeCell ref="A58:A63"/>
    <mergeCell ref="B58:B63"/>
    <mergeCell ref="A64:F64"/>
    <mergeCell ref="A65:A67"/>
    <mergeCell ref="B65:B67"/>
    <mergeCell ref="A68:F68"/>
    <mergeCell ref="A69:A71"/>
    <mergeCell ref="B69:B71"/>
    <mergeCell ref="A72:F72"/>
    <mergeCell ref="A73:A75"/>
    <mergeCell ref="B73:B75"/>
    <mergeCell ref="A76:F76"/>
    <mergeCell ref="A77:A80"/>
    <mergeCell ref="B77:B80"/>
    <mergeCell ref="A81:F81"/>
    <mergeCell ref="A82:A83"/>
    <mergeCell ref="B82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52">
      <selection activeCell="K88" sqref="K88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16384" width="9.140625" style="18" customWidth="1"/>
  </cols>
  <sheetData>
    <row r="1" spans="1:7" ht="15.75">
      <c r="A1" s="144" t="s">
        <v>75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90.75" customHeight="1">
      <c r="A4" s="146">
        <v>1</v>
      </c>
      <c r="B4" s="148" t="s">
        <v>12</v>
      </c>
      <c r="C4" s="5" t="s">
        <v>76</v>
      </c>
      <c r="D4" s="6" t="s">
        <v>36</v>
      </c>
      <c r="E4" s="60" t="s">
        <v>77</v>
      </c>
      <c r="F4" s="5" t="s">
        <v>78</v>
      </c>
      <c r="G4" s="109">
        <v>1848</v>
      </c>
    </row>
    <row r="5" spans="1:7" ht="32.25" customHeight="1">
      <c r="A5" s="147"/>
      <c r="B5" s="149"/>
      <c r="C5" s="20" t="s">
        <v>79</v>
      </c>
      <c r="D5" s="3" t="s">
        <v>67</v>
      </c>
      <c r="E5" s="3">
        <v>20</v>
      </c>
      <c r="F5" s="21" t="s">
        <v>80</v>
      </c>
      <c r="G5" s="22">
        <v>9795</v>
      </c>
    </row>
    <row r="6" spans="1:7" ht="14.25" customHeight="1" thickBot="1">
      <c r="A6" s="150"/>
      <c r="B6" s="151"/>
      <c r="C6" s="151"/>
      <c r="D6" s="151"/>
      <c r="E6" s="151"/>
      <c r="F6" s="152"/>
      <c r="G6" s="59">
        <f>G4+G5</f>
        <v>11643</v>
      </c>
    </row>
    <row r="7" spans="1:7" s="37" customFormat="1" ht="35.25" customHeight="1">
      <c r="A7" s="153">
        <v>2</v>
      </c>
      <c r="B7" s="156" t="s">
        <v>9</v>
      </c>
      <c r="C7" s="5" t="s">
        <v>81</v>
      </c>
      <c r="D7" s="69" t="s">
        <v>36</v>
      </c>
      <c r="E7" s="69">
        <v>5</v>
      </c>
      <c r="F7" s="43" t="s">
        <v>82</v>
      </c>
      <c r="G7" s="7">
        <v>2552</v>
      </c>
    </row>
    <row r="8" spans="1:7" ht="71.25" customHeight="1">
      <c r="A8" s="154"/>
      <c r="B8" s="157"/>
      <c r="C8" s="4" t="s">
        <v>83</v>
      </c>
      <c r="D8" s="70" t="s">
        <v>35</v>
      </c>
      <c r="E8" s="71">
        <v>1</v>
      </c>
      <c r="F8" s="21" t="s">
        <v>84</v>
      </c>
      <c r="G8" s="25">
        <v>8264</v>
      </c>
    </row>
    <row r="9" spans="1:7" ht="30" customHeight="1">
      <c r="A9" s="154"/>
      <c r="B9" s="157"/>
      <c r="C9" s="4" t="s">
        <v>85</v>
      </c>
      <c r="D9" s="70" t="s">
        <v>35</v>
      </c>
      <c r="E9" s="71">
        <v>1</v>
      </c>
      <c r="F9" s="21" t="s">
        <v>86</v>
      </c>
      <c r="G9" s="30">
        <v>292</v>
      </c>
    </row>
    <row r="10" spans="1:7" ht="15.75" customHeight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11108</v>
      </c>
    </row>
    <row r="12" spans="1:7" ht="30.75" customHeight="1" hidden="1">
      <c r="A12" s="153">
        <v>3</v>
      </c>
      <c r="B12" s="161" t="s">
        <v>8</v>
      </c>
      <c r="C12" s="20"/>
      <c r="D12" s="72"/>
      <c r="E12" s="72"/>
      <c r="F12" s="32"/>
      <c r="G12" s="33"/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hidden="1">
      <c r="A15" s="159"/>
      <c r="B15" s="160"/>
      <c r="C15" s="160"/>
      <c r="D15" s="160"/>
      <c r="E15" s="160"/>
      <c r="F15" s="160"/>
      <c r="G15" s="31">
        <f>G12+G13+G14</f>
        <v>0</v>
      </c>
    </row>
    <row r="16" spans="1:7" ht="31.5" customHeight="1" hidden="1">
      <c r="A16" s="164">
        <v>2</v>
      </c>
      <c r="B16" s="156" t="s">
        <v>20</v>
      </c>
      <c r="C16" s="5"/>
      <c r="D16" s="85"/>
      <c r="E16" s="85"/>
      <c r="F16" s="43"/>
      <c r="G16" s="35"/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hidden="1">
      <c r="A19" s="159"/>
      <c r="B19" s="160"/>
      <c r="C19" s="160"/>
      <c r="D19" s="160"/>
      <c r="E19" s="160"/>
      <c r="F19" s="160"/>
      <c r="G19" s="31">
        <f>G16+G17+G18</f>
        <v>0</v>
      </c>
    </row>
    <row r="20" spans="1:7" ht="45" customHeight="1">
      <c r="A20" s="164">
        <v>3</v>
      </c>
      <c r="B20" s="166" t="s">
        <v>14</v>
      </c>
      <c r="C20" s="5" t="s">
        <v>87</v>
      </c>
      <c r="D20" s="85" t="s">
        <v>35</v>
      </c>
      <c r="E20" s="85">
        <v>4</v>
      </c>
      <c r="F20" s="43" t="s">
        <v>88</v>
      </c>
      <c r="G20" s="35">
        <v>693</v>
      </c>
    </row>
    <row r="21" spans="1:11" ht="29.25" customHeight="1">
      <c r="A21" s="165"/>
      <c r="B21" s="167"/>
      <c r="C21" s="4" t="s">
        <v>89</v>
      </c>
      <c r="D21" s="36" t="s">
        <v>36</v>
      </c>
      <c r="E21" s="36">
        <v>3</v>
      </c>
      <c r="F21" s="21" t="s">
        <v>90</v>
      </c>
      <c r="G21" s="34">
        <v>1887</v>
      </c>
      <c r="K21" s="37"/>
    </row>
    <row r="22" spans="1:7" ht="29.25" customHeight="1" hidden="1">
      <c r="A22" s="165"/>
      <c r="B22" s="167"/>
      <c r="C22" s="4"/>
      <c r="D22" s="36"/>
      <c r="E22" s="36"/>
      <c r="F22" s="21"/>
      <c r="G22" s="34"/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thickBot="1">
      <c r="A24" s="159"/>
      <c r="B24" s="160"/>
      <c r="C24" s="160"/>
      <c r="D24" s="160"/>
      <c r="E24" s="160"/>
      <c r="F24" s="160"/>
      <c r="G24" s="31">
        <f>G20+G21+G22+G23</f>
        <v>2580</v>
      </c>
    </row>
    <row r="25" spans="1:7" s="37" customFormat="1" ht="36.75" customHeight="1">
      <c r="A25" s="164">
        <v>4</v>
      </c>
      <c r="B25" s="166" t="s">
        <v>22</v>
      </c>
      <c r="C25" s="5" t="s">
        <v>91</v>
      </c>
      <c r="D25" s="6" t="s">
        <v>92</v>
      </c>
      <c r="E25" s="6">
        <v>2</v>
      </c>
      <c r="F25" s="5" t="s">
        <v>93</v>
      </c>
      <c r="G25" s="19">
        <v>633</v>
      </c>
    </row>
    <row r="26" spans="1:7" s="37" customFormat="1" ht="53.25" customHeight="1" hidden="1">
      <c r="A26" s="165"/>
      <c r="B26" s="167"/>
      <c r="C26" s="4"/>
      <c r="D26" s="70"/>
      <c r="E26" s="74"/>
      <c r="F26" s="21"/>
      <c r="G26" s="34"/>
    </row>
    <row r="27" spans="1:7" s="37" customFormat="1" ht="48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81.7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thickBot="1">
      <c r="A29" s="159"/>
      <c r="B29" s="160"/>
      <c r="C29" s="160"/>
      <c r="D29" s="160"/>
      <c r="E29" s="160"/>
      <c r="F29" s="160"/>
      <c r="G29" s="31">
        <f>G25+G26+G27+G28</f>
        <v>633</v>
      </c>
    </row>
    <row r="30" spans="1:7" ht="45">
      <c r="A30" s="153">
        <v>5</v>
      </c>
      <c r="B30" s="156" t="s">
        <v>21</v>
      </c>
      <c r="C30" s="5" t="s">
        <v>94</v>
      </c>
      <c r="D30" s="85" t="s">
        <v>36</v>
      </c>
      <c r="E30" s="85">
        <v>1</v>
      </c>
      <c r="F30" s="43" t="s">
        <v>95</v>
      </c>
      <c r="G30" s="35">
        <v>867</v>
      </c>
    </row>
    <row r="31" spans="1:7" ht="30">
      <c r="A31" s="155"/>
      <c r="B31" s="158"/>
      <c r="C31" s="64" t="s">
        <v>96</v>
      </c>
      <c r="D31" s="93" t="s">
        <v>92</v>
      </c>
      <c r="E31" s="93">
        <v>2</v>
      </c>
      <c r="F31" s="94" t="s">
        <v>97</v>
      </c>
      <c r="G31" s="75">
        <v>653</v>
      </c>
    </row>
    <row r="32" spans="1:7" ht="15.75" thickBot="1">
      <c r="A32" s="169"/>
      <c r="B32" s="170"/>
      <c r="C32" s="170"/>
      <c r="D32" s="170"/>
      <c r="E32" s="170"/>
      <c r="F32" s="170"/>
      <c r="G32" s="38">
        <f>G31+G30</f>
        <v>1520</v>
      </c>
    </row>
    <row r="33" spans="1:7" ht="30" customHeight="1">
      <c r="A33" s="171">
        <v>6</v>
      </c>
      <c r="B33" s="173" t="s">
        <v>23</v>
      </c>
      <c r="C33" s="5" t="s">
        <v>98</v>
      </c>
      <c r="D33" s="40" t="s">
        <v>35</v>
      </c>
      <c r="E33" s="40">
        <v>1</v>
      </c>
      <c r="F33" s="95" t="s">
        <v>99</v>
      </c>
      <c r="G33" s="35">
        <v>70976</v>
      </c>
    </row>
    <row r="34" spans="1:7" ht="35.25" customHeight="1">
      <c r="A34" s="172"/>
      <c r="B34" s="174"/>
      <c r="C34" s="4" t="s">
        <v>100</v>
      </c>
      <c r="D34" s="8" t="s">
        <v>36</v>
      </c>
      <c r="E34" s="8">
        <v>2</v>
      </c>
      <c r="F34" s="4" t="s">
        <v>101</v>
      </c>
      <c r="G34" s="110">
        <v>312</v>
      </c>
    </row>
    <row r="35" spans="1:7" ht="28.5" customHeight="1" hidden="1">
      <c r="A35" s="172"/>
      <c r="B35" s="174"/>
      <c r="C35" s="4"/>
      <c r="D35" s="42"/>
      <c r="E35" s="42"/>
      <c r="F35" s="21"/>
      <c r="G35" s="34"/>
    </row>
    <row r="36" spans="1:7" s="37" customFormat="1" ht="27.75" customHeight="1" hidden="1">
      <c r="A36" s="172"/>
      <c r="B36" s="174"/>
      <c r="C36" s="21"/>
      <c r="D36" s="42"/>
      <c r="E36" s="111"/>
      <c r="F36" s="21"/>
      <c r="G36" s="25"/>
    </row>
    <row r="37" spans="1:7" s="37" customFormat="1" ht="15" hidden="1">
      <c r="A37" s="172"/>
      <c r="B37" s="174"/>
      <c r="C37" s="21"/>
      <c r="D37" s="70"/>
      <c r="E37" s="70"/>
      <c r="F37" s="48"/>
      <c r="G37" s="25"/>
    </row>
    <row r="38" spans="1:7" ht="15.75" thickBot="1">
      <c r="A38" s="159"/>
      <c r="B38" s="160"/>
      <c r="C38" s="160"/>
      <c r="D38" s="160"/>
      <c r="E38" s="160"/>
      <c r="F38" s="160"/>
      <c r="G38" s="31">
        <f>G33+G34+G35+G36</f>
        <v>71288</v>
      </c>
    </row>
    <row r="39" spans="1:7" s="37" customFormat="1" ht="60">
      <c r="A39" s="153">
        <v>7</v>
      </c>
      <c r="B39" s="161" t="s">
        <v>15</v>
      </c>
      <c r="C39" s="20" t="s">
        <v>102</v>
      </c>
      <c r="D39" s="3" t="s">
        <v>92</v>
      </c>
      <c r="E39" s="3">
        <v>1</v>
      </c>
      <c r="F39" s="99" t="s">
        <v>103</v>
      </c>
      <c r="G39" s="33">
        <v>2533</v>
      </c>
    </row>
    <row r="40" spans="1:7" s="37" customFormat="1" ht="30.75" customHeight="1" hidden="1">
      <c r="A40" s="154"/>
      <c r="B40" s="162"/>
      <c r="C40" s="4"/>
      <c r="D40" s="42"/>
      <c r="E40" s="42"/>
      <c r="F40" s="21"/>
      <c r="G40" s="25"/>
    </row>
    <row r="41" spans="1:7" ht="22.5" customHeight="1" hidden="1">
      <c r="A41" s="154"/>
      <c r="B41" s="162"/>
      <c r="C41" s="4"/>
      <c r="D41" s="42"/>
      <c r="E41" s="42"/>
      <c r="F41" s="48"/>
      <c r="G41" s="34"/>
    </row>
    <row r="42" spans="1:7" ht="16.5" customHeight="1" hidden="1">
      <c r="A42" s="155"/>
      <c r="B42" s="163"/>
      <c r="C42" s="4"/>
      <c r="D42" s="70"/>
      <c r="E42" s="70"/>
      <c r="F42" s="21"/>
      <c r="G42" s="34"/>
    </row>
    <row r="43" spans="1:7" ht="15.75" thickBot="1">
      <c r="A43" s="169"/>
      <c r="B43" s="170"/>
      <c r="C43" s="170"/>
      <c r="D43" s="170"/>
      <c r="E43" s="170"/>
      <c r="F43" s="170"/>
      <c r="G43" s="38">
        <f>SUM(G39:G42)</f>
        <v>2533</v>
      </c>
    </row>
    <row r="44" spans="1:7" s="37" customFormat="1" ht="15" customHeight="1" hidden="1">
      <c r="A44" s="164">
        <v>9</v>
      </c>
      <c r="B44" s="166" t="s">
        <v>24</v>
      </c>
      <c r="C44" s="5"/>
      <c r="D44" s="40"/>
      <c r="E44" s="40"/>
      <c r="F44" s="43"/>
      <c r="G44" s="7"/>
    </row>
    <row r="45" spans="1:7" s="37" customFormat="1" ht="15.75" hidden="1" thickBot="1">
      <c r="A45" s="165"/>
      <c r="B45" s="167"/>
      <c r="C45" s="4"/>
      <c r="D45" s="42"/>
      <c r="E45" s="42"/>
      <c r="F45" s="21"/>
      <c r="G45" s="25"/>
    </row>
    <row r="46" spans="1:7" s="37" customFormat="1" ht="15.75" hidden="1" thickBot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hidden="1" thickBot="1">
      <c r="A48" s="159"/>
      <c r="B48" s="160"/>
      <c r="C48" s="160"/>
      <c r="D48" s="160"/>
      <c r="E48" s="160"/>
      <c r="F48" s="160"/>
      <c r="G48" s="31">
        <f>G44+G45+G46+G47</f>
        <v>0</v>
      </c>
    </row>
    <row r="49" spans="1:7" ht="60">
      <c r="A49" s="153">
        <v>8</v>
      </c>
      <c r="B49" s="156" t="s">
        <v>5</v>
      </c>
      <c r="C49" s="20" t="s">
        <v>104</v>
      </c>
      <c r="D49" s="72" t="s">
        <v>36</v>
      </c>
      <c r="E49" s="72">
        <v>7.5</v>
      </c>
      <c r="F49" s="32" t="s">
        <v>105</v>
      </c>
      <c r="G49" s="33">
        <v>3245</v>
      </c>
    </row>
    <row r="50" spans="1:7" ht="45">
      <c r="A50" s="154"/>
      <c r="B50" s="157"/>
      <c r="C50" s="4" t="s">
        <v>106</v>
      </c>
      <c r="D50" s="36" t="s">
        <v>36</v>
      </c>
      <c r="E50" s="36">
        <v>10</v>
      </c>
      <c r="F50" s="4" t="s">
        <v>107</v>
      </c>
      <c r="G50" s="34">
        <v>5503</v>
      </c>
    </row>
    <row r="51" spans="1:7" ht="15" hidden="1">
      <c r="A51" s="155"/>
      <c r="B51" s="158"/>
      <c r="C51" s="26"/>
      <c r="D51" s="90"/>
      <c r="E51" s="90"/>
      <c r="F51" s="26"/>
      <c r="G51" s="65"/>
    </row>
    <row r="52" spans="1:7" ht="15.75" thickBot="1">
      <c r="A52" s="169"/>
      <c r="B52" s="170"/>
      <c r="C52" s="170"/>
      <c r="D52" s="170"/>
      <c r="E52" s="170"/>
      <c r="F52" s="170"/>
      <c r="G52" s="38">
        <f>SUM(G49:G51)</f>
        <v>8748</v>
      </c>
    </row>
    <row r="53" spans="1:7" s="37" customFormat="1" ht="21" customHeight="1">
      <c r="A53" s="171">
        <v>9</v>
      </c>
      <c r="B53" s="173" t="s">
        <v>25</v>
      </c>
      <c r="C53" s="5" t="s">
        <v>108</v>
      </c>
      <c r="D53" s="40" t="s">
        <v>67</v>
      </c>
      <c r="E53" s="40">
        <v>20</v>
      </c>
      <c r="F53" s="5" t="s">
        <v>109</v>
      </c>
      <c r="G53" s="7">
        <v>7940</v>
      </c>
    </row>
    <row r="54" spans="1:7" s="37" customFormat="1" ht="15" hidden="1">
      <c r="A54" s="172"/>
      <c r="B54" s="174"/>
      <c r="C54" s="4"/>
      <c r="D54" s="36"/>
      <c r="E54" s="36"/>
      <c r="F54" s="4"/>
      <c r="G54" s="34"/>
    </row>
    <row r="55" spans="1:7" ht="15" hidden="1">
      <c r="A55" s="172"/>
      <c r="B55" s="174"/>
      <c r="C55" s="4"/>
      <c r="D55" s="70"/>
      <c r="E55" s="70"/>
      <c r="F55" s="21"/>
      <c r="G55" s="25"/>
    </row>
    <row r="56" spans="1:7" ht="15.75" thickBot="1">
      <c r="A56" s="159"/>
      <c r="B56" s="160"/>
      <c r="C56" s="160"/>
      <c r="D56" s="160"/>
      <c r="E56" s="160"/>
      <c r="F56" s="160"/>
      <c r="G56" s="108">
        <f>SUM(G53:G55)</f>
        <v>7940</v>
      </c>
    </row>
    <row r="57" spans="1:7" s="37" customFormat="1" ht="36" customHeight="1">
      <c r="A57" s="154">
        <v>10</v>
      </c>
      <c r="B57" s="157" t="s">
        <v>26</v>
      </c>
      <c r="C57" s="20" t="s">
        <v>110</v>
      </c>
      <c r="D57" s="3" t="s">
        <v>36</v>
      </c>
      <c r="E57" s="3">
        <v>3</v>
      </c>
      <c r="F57" s="99" t="s">
        <v>111</v>
      </c>
      <c r="G57" s="33">
        <v>365</v>
      </c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thickBot="1">
      <c r="A63" s="159"/>
      <c r="B63" s="160"/>
      <c r="C63" s="160"/>
      <c r="D63" s="160"/>
      <c r="E63" s="160"/>
      <c r="F63" s="160"/>
      <c r="G63" s="31">
        <f>G57+G58+G59+G60+G61+G62</f>
        <v>365</v>
      </c>
    </row>
    <row r="64" spans="1:7" s="37" customFormat="1" ht="86.25" customHeight="1">
      <c r="A64" s="184">
        <v>11</v>
      </c>
      <c r="B64" s="186" t="s">
        <v>27</v>
      </c>
      <c r="C64" s="20" t="s">
        <v>112</v>
      </c>
      <c r="D64" s="3" t="s">
        <v>36</v>
      </c>
      <c r="E64" s="3">
        <v>10</v>
      </c>
      <c r="F64" s="20" t="s">
        <v>113</v>
      </c>
      <c r="G64" s="33">
        <v>4509</v>
      </c>
    </row>
    <row r="65" spans="1:7" s="37" customFormat="1" ht="15" hidden="1">
      <c r="A65" s="185"/>
      <c r="B65" s="187"/>
      <c r="C65" s="4"/>
      <c r="D65" s="42"/>
      <c r="E65" s="42"/>
      <c r="F65" s="21"/>
      <c r="G65" s="25"/>
    </row>
    <row r="66" spans="1:7" ht="15.75" thickBot="1">
      <c r="A66" s="169"/>
      <c r="B66" s="170"/>
      <c r="C66" s="170"/>
      <c r="D66" s="170"/>
      <c r="E66" s="170"/>
      <c r="F66" s="170"/>
      <c r="G66" s="38">
        <f>G64+G65</f>
        <v>4509</v>
      </c>
    </row>
    <row r="67" spans="1:7" ht="15.75" hidden="1" thickBot="1">
      <c r="A67" s="171">
        <v>8</v>
      </c>
      <c r="B67" s="173" t="s">
        <v>28</v>
      </c>
      <c r="C67" s="5"/>
      <c r="D67" s="77"/>
      <c r="E67" s="77"/>
      <c r="F67" s="100"/>
      <c r="G67" s="7"/>
    </row>
    <row r="68" spans="1:7" s="37" customFormat="1" ht="15.75" hidden="1" thickBot="1">
      <c r="A68" s="172"/>
      <c r="B68" s="174"/>
      <c r="C68" s="4"/>
      <c r="D68" s="70"/>
      <c r="E68" s="70"/>
      <c r="F68" s="48"/>
      <c r="G68" s="25"/>
    </row>
    <row r="69" spans="1:7" s="37" customFormat="1" ht="67.5" customHeight="1" hidden="1">
      <c r="A69" s="172"/>
      <c r="B69" s="174"/>
      <c r="C69" s="4"/>
      <c r="D69" s="70"/>
      <c r="E69" s="70"/>
      <c r="F69" s="21"/>
      <c r="G69" s="25"/>
    </row>
    <row r="70" spans="1:7" ht="15.75" hidden="1" thickBot="1">
      <c r="A70" s="159"/>
      <c r="B70" s="160"/>
      <c r="C70" s="160"/>
      <c r="D70" s="160"/>
      <c r="E70" s="160"/>
      <c r="F70" s="160"/>
      <c r="G70" s="45">
        <f>SUM(G67:G69)</f>
        <v>0</v>
      </c>
    </row>
    <row r="71" spans="1:7" s="37" customFormat="1" ht="21" customHeight="1" hidden="1">
      <c r="A71" s="165">
        <v>15</v>
      </c>
      <c r="B71" s="167" t="s">
        <v>29</v>
      </c>
      <c r="C71" s="20"/>
      <c r="D71" s="46"/>
      <c r="E71" s="46"/>
      <c r="F71" s="32"/>
      <c r="G71" s="33"/>
    </row>
    <row r="72" spans="1:7" ht="19.5" customHeight="1" hidden="1">
      <c r="A72" s="165"/>
      <c r="B72" s="167"/>
      <c r="C72" s="4"/>
      <c r="D72" s="70"/>
      <c r="E72" s="74"/>
      <c r="F72" s="21"/>
      <c r="G72" s="25"/>
    </row>
    <row r="73" spans="1:7" ht="17.25" customHeight="1" hidden="1">
      <c r="A73" s="147"/>
      <c r="B73" s="168"/>
      <c r="C73" s="4"/>
      <c r="D73" s="42"/>
      <c r="E73" s="42"/>
      <c r="F73" s="21"/>
      <c r="G73" s="25"/>
    </row>
    <row r="74" spans="1:7" ht="15.75" hidden="1" thickBot="1">
      <c r="A74" s="159"/>
      <c r="B74" s="160"/>
      <c r="C74" s="160"/>
      <c r="D74" s="160"/>
      <c r="E74" s="160"/>
      <c r="F74" s="160"/>
      <c r="G74" s="45">
        <f>G71+G72+G73</f>
        <v>0</v>
      </c>
    </row>
    <row r="75" spans="1:7" s="37" customFormat="1" ht="30" customHeight="1">
      <c r="A75" s="164">
        <v>12</v>
      </c>
      <c r="B75" s="166" t="s">
        <v>30</v>
      </c>
      <c r="C75" s="5" t="s">
        <v>114</v>
      </c>
      <c r="D75" s="6"/>
      <c r="E75" s="6"/>
      <c r="F75" s="5" t="s">
        <v>115</v>
      </c>
      <c r="G75" s="7">
        <v>1842</v>
      </c>
    </row>
    <row r="76" spans="1:7" s="37" customFormat="1" ht="17.25" customHeight="1" hidden="1">
      <c r="A76" s="165"/>
      <c r="B76" s="167"/>
      <c r="C76" s="20"/>
      <c r="D76" s="46"/>
      <c r="E76" s="47"/>
      <c r="F76" s="32"/>
      <c r="G76" s="33"/>
    </row>
    <row r="77" spans="1:7" s="37" customFormat="1" ht="17.25" customHeight="1" hidden="1">
      <c r="A77" s="165"/>
      <c r="B77" s="167"/>
      <c r="C77" s="4"/>
      <c r="D77" s="8"/>
      <c r="E77" s="9"/>
      <c r="F77" s="21"/>
      <c r="G77" s="25"/>
    </row>
    <row r="78" spans="1:7" s="37" customFormat="1" ht="16.5" customHeight="1" hidden="1">
      <c r="A78" s="147"/>
      <c r="B78" s="168"/>
      <c r="C78" s="26"/>
      <c r="D78" s="10"/>
      <c r="E78" s="11"/>
      <c r="F78" s="21"/>
      <c r="G78" s="30"/>
    </row>
    <row r="79" spans="1:7" ht="15.75" thickBot="1">
      <c r="A79" s="159"/>
      <c r="B79" s="160"/>
      <c r="C79" s="160"/>
      <c r="D79" s="160"/>
      <c r="E79" s="160"/>
      <c r="F79" s="160"/>
      <c r="G79" s="45">
        <f>G75+G76+G77+G78</f>
        <v>1842</v>
      </c>
    </row>
    <row r="80" spans="1:7" s="37" customFormat="1" ht="19.5" customHeight="1" hidden="1">
      <c r="A80" s="164">
        <v>9</v>
      </c>
      <c r="B80" s="166" t="s">
        <v>31</v>
      </c>
      <c r="C80" s="5"/>
      <c r="D80" s="6"/>
      <c r="E80" s="60"/>
      <c r="F80" s="43"/>
      <c r="G80" s="7"/>
    </row>
    <row r="81" spans="1:7" s="37" customFormat="1" ht="43.5" customHeight="1" hidden="1">
      <c r="A81" s="165"/>
      <c r="B81" s="167"/>
      <c r="C81" s="4"/>
      <c r="D81" s="8"/>
      <c r="E81" s="61"/>
      <c r="F81" s="21"/>
      <c r="G81" s="62"/>
    </row>
    <row r="82" spans="1:7" s="37" customFormat="1" ht="43.5" customHeight="1" hidden="1">
      <c r="A82" s="147"/>
      <c r="B82" s="168"/>
      <c r="C82" s="4"/>
      <c r="D82" s="8"/>
      <c r="E82" s="61"/>
      <c r="F82" s="4"/>
      <c r="G82" s="62"/>
    </row>
    <row r="83" spans="1:7" ht="15.75" hidden="1" thickBot="1">
      <c r="A83" s="182"/>
      <c r="B83" s="183"/>
      <c r="C83" s="183"/>
      <c r="D83" s="183"/>
      <c r="E83" s="183"/>
      <c r="F83" s="183"/>
      <c r="G83" s="45">
        <f>G80+G81+G82</f>
        <v>0</v>
      </c>
    </row>
    <row r="84" spans="1:7" ht="50.25" customHeight="1" hidden="1">
      <c r="A84" s="153">
        <v>12</v>
      </c>
      <c r="B84" s="156" t="s">
        <v>13</v>
      </c>
      <c r="C84" s="5"/>
      <c r="D84" s="6"/>
      <c r="E84" s="6"/>
      <c r="F84" s="43"/>
      <c r="G84" s="7"/>
    </row>
    <row r="85" spans="1:7" ht="18" customHeight="1" hidden="1">
      <c r="A85" s="154"/>
      <c r="B85" s="157"/>
      <c r="C85" s="4"/>
      <c r="D85" s="8"/>
      <c r="E85" s="8"/>
      <c r="F85" s="48"/>
      <c r="G85" s="25"/>
    </row>
    <row r="86" spans="1:7" ht="18" customHeight="1" hidden="1">
      <c r="A86" s="155"/>
      <c r="B86" s="158"/>
      <c r="C86" s="26"/>
      <c r="D86" s="10"/>
      <c r="E86" s="10"/>
      <c r="F86" s="49"/>
      <c r="G86" s="30"/>
    </row>
    <row r="87" spans="1:7" ht="15.75" customHeight="1" hidden="1">
      <c r="A87" s="177"/>
      <c r="B87" s="178"/>
      <c r="C87" s="178"/>
      <c r="D87" s="178"/>
      <c r="E87" s="178"/>
      <c r="F87" s="178"/>
      <c r="G87" s="50">
        <f>G84+G85+G86</f>
        <v>0</v>
      </c>
    </row>
    <row r="88" spans="1:7" s="37" customFormat="1" ht="87" customHeight="1">
      <c r="A88" s="146">
        <v>13</v>
      </c>
      <c r="B88" s="180" t="s">
        <v>16</v>
      </c>
      <c r="C88" s="5" t="s">
        <v>116</v>
      </c>
      <c r="D88" s="40" t="s">
        <v>36</v>
      </c>
      <c r="E88" s="40">
        <v>4</v>
      </c>
      <c r="F88" s="43" t="s">
        <v>117</v>
      </c>
      <c r="G88" s="7">
        <v>1632</v>
      </c>
    </row>
    <row r="89" spans="1:7" s="37" customFormat="1" ht="84.75" customHeight="1" thickBot="1">
      <c r="A89" s="188"/>
      <c r="B89" s="189"/>
      <c r="C89" s="112" t="s">
        <v>118</v>
      </c>
      <c r="D89" s="113" t="s">
        <v>36</v>
      </c>
      <c r="E89" s="113">
        <v>4</v>
      </c>
      <c r="F89" s="114" t="s">
        <v>117</v>
      </c>
      <c r="G89" s="115">
        <v>1632</v>
      </c>
    </row>
    <row r="90" spans="1:7" ht="15.75" customHeight="1" thickBot="1">
      <c r="A90" s="190"/>
      <c r="B90" s="191"/>
      <c r="C90" s="191"/>
      <c r="D90" s="191"/>
      <c r="E90" s="191"/>
      <c r="F90" s="191"/>
      <c r="G90" s="116">
        <f>G88+G89</f>
        <v>3264</v>
      </c>
    </row>
    <row r="91" spans="1:7" s="117" customFormat="1" ht="32.25" customHeight="1" hidden="1">
      <c r="A91" s="79">
        <v>20</v>
      </c>
      <c r="B91" s="80" t="s">
        <v>32</v>
      </c>
      <c r="C91" s="81"/>
      <c r="D91" s="82"/>
      <c r="E91" s="82"/>
      <c r="F91" s="83"/>
      <c r="G91" s="84"/>
    </row>
    <row r="92" spans="1:7" ht="15.75" hidden="1" thickBot="1">
      <c r="A92" s="159"/>
      <c r="B92" s="160"/>
      <c r="C92" s="160"/>
      <c r="D92" s="160"/>
      <c r="E92" s="160"/>
      <c r="F92" s="160"/>
      <c r="G92" s="45">
        <f>SUM(G91:G91)</f>
        <v>0</v>
      </c>
    </row>
    <row r="93" spans="1:7" ht="15.75" hidden="1" thickBot="1">
      <c r="A93" s="171">
        <v>14</v>
      </c>
      <c r="B93" s="173" t="s">
        <v>33</v>
      </c>
      <c r="C93" s="5"/>
      <c r="D93" s="85"/>
      <c r="E93" s="85"/>
      <c r="F93" s="95"/>
      <c r="G93" s="35"/>
    </row>
    <row r="94" spans="1:7" ht="15.75" hidden="1" thickBot="1">
      <c r="A94" s="172"/>
      <c r="B94" s="174"/>
      <c r="C94" s="4"/>
      <c r="D94" s="36"/>
      <c r="E94" s="36"/>
      <c r="F94" s="4"/>
      <c r="G94" s="25"/>
    </row>
    <row r="95" spans="1:7" ht="15.75" hidden="1" thickBot="1">
      <c r="A95" s="172"/>
      <c r="B95" s="174"/>
      <c r="C95" s="4"/>
      <c r="D95" s="36"/>
      <c r="E95" s="36"/>
      <c r="F95" s="21"/>
      <c r="G95" s="25"/>
    </row>
    <row r="96" spans="1:7" ht="15.75" hidden="1" thickBot="1">
      <c r="A96" s="172"/>
      <c r="B96" s="174"/>
      <c r="C96" s="118"/>
      <c r="D96" s="119"/>
      <c r="E96" s="119"/>
      <c r="F96" s="120"/>
      <c r="G96" s="25"/>
    </row>
    <row r="97" spans="1:7" ht="17.25" customHeight="1" hidden="1">
      <c r="A97" s="169"/>
      <c r="B97" s="170"/>
      <c r="C97" s="170"/>
      <c r="D97" s="170"/>
      <c r="E97" s="170"/>
      <c r="F97" s="170"/>
      <c r="G97" s="50">
        <f>SUM(G93:G96)</f>
        <v>0</v>
      </c>
    </row>
    <row r="98" spans="1:7" s="37" customFormat="1" ht="52.5" customHeight="1">
      <c r="A98" s="153">
        <v>14</v>
      </c>
      <c r="B98" s="156" t="s">
        <v>34</v>
      </c>
      <c r="C98" s="43" t="s">
        <v>119</v>
      </c>
      <c r="D98" s="40" t="s">
        <v>92</v>
      </c>
      <c r="E98" s="40">
        <v>3</v>
      </c>
      <c r="F98" s="43" t="s">
        <v>120</v>
      </c>
      <c r="G98" s="7">
        <v>23441</v>
      </c>
    </row>
    <row r="99" spans="1:7" s="37" customFormat="1" ht="36.75" customHeight="1" hidden="1">
      <c r="A99" s="154"/>
      <c r="B99" s="157"/>
      <c r="C99" s="21"/>
      <c r="D99" s="42"/>
      <c r="E99" s="42"/>
      <c r="F99" s="21"/>
      <c r="G99" s="25"/>
    </row>
    <row r="100" spans="1:7" s="37" customFormat="1" ht="23.25" customHeight="1" hidden="1">
      <c r="A100" s="155"/>
      <c r="B100" s="158"/>
      <c r="C100" s="29"/>
      <c r="D100" s="27"/>
      <c r="E100" s="27"/>
      <c r="F100" s="29"/>
      <c r="G100" s="30"/>
    </row>
    <row r="101" spans="1:7" ht="17.25" customHeight="1" thickBot="1">
      <c r="A101" s="159"/>
      <c r="B101" s="160"/>
      <c r="C101" s="160"/>
      <c r="D101" s="160"/>
      <c r="E101" s="160"/>
      <c r="F101" s="160"/>
      <c r="G101" s="45">
        <f>G98+G99+G100</f>
        <v>23441</v>
      </c>
    </row>
    <row r="102" spans="1:7" s="37" customFormat="1" ht="31.5" customHeight="1" hidden="1">
      <c r="A102" s="67">
        <v>16</v>
      </c>
      <c r="B102" s="39"/>
      <c r="C102" s="5"/>
      <c r="D102" s="40"/>
      <c r="E102" s="40"/>
      <c r="F102" s="95"/>
      <c r="G102" s="7"/>
    </row>
    <row r="103" spans="1:7" ht="15.75" hidden="1" thickBot="1">
      <c r="A103" s="159"/>
      <c r="B103" s="160"/>
      <c r="C103" s="160"/>
      <c r="D103" s="160"/>
      <c r="E103" s="160"/>
      <c r="F103" s="160"/>
      <c r="G103" s="45">
        <f>SUM(G102:G102)</f>
        <v>0</v>
      </c>
    </row>
    <row r="104" spans="1:7" ht="17.25" customHeight="1" thickBot="1">
      <c r="A104" s="175" t="s">
        <v>6</v>
      </c>
      <c r="B104" s="176"/>
      <c r="C104" s="176"/>
      <c r="D104" s="176"/>
      <c r="E104" s="176"/>
      <c r="F104" s="176"/>
      <c r="G104" s="66">
        <f>G6+G11+G15+G19+G24+G29+G32+G38+G43+G48+G52+G56+G63+G66+G70+G74+G79+G83+G87+G90+G92+G97+G101+G103</f>
        <v>151414</v>
      </c>
    </row>
    <row r="105" spans="1:7" ht="15">
      <c r="A105" s="52"/>
      <c r="B105" s="52"/>
      <c r="C105" s="103"/>
      <c r="D105" s="87"/>
      <c r="E105" s="87"/>
      <c r="F105" s="103"/>
      <c r="G105" s="53"/>
    </row>
    <row r="106" spans="2:7" ht="15.75">
      <c r="B106" s="1" t="s">
        <v>19</v>
      </c>
      <c r="C106" s="104"/>
      <c r="D106" s="88"/>
      <c r="E106" s="88"/>
      <c r="F106" s="105" t="s">
        <v>7</v>
      </c>
      <c r="G106" s="55"/>
    </row>
    <row r="107" spans="2:8" ht="15.75">
      <c r="B107" s="1"/>
      <c r="C107" s="104"/>
      <c r="D107" s="88"/>
      <c r="E107" s="88"/>
      <c r="F107" s="105"/>
      <c r="G107" s="55"/>
      <c r="H107" s="121"/>
    </row>
    <row r="108" spans="2:7" ht="15.75">
      <c r="B108" s="1" t="s">
        <v>17</v>
      </c>
      <c r="C108" s="104"/>
      <c r="D108" s="88"/>
      <c r="E108" s="88"/>
      <c r="F108" s="105" t="s">
        <v>18</v>
      </c>
      <c r="G108" s="55"/>
    </row>
    <row r="109" ht="15">
      <c r="G109" s="57"/>
    </row>
    <row r="110" ht="15">
      <c r="G110" s="57"/>
    </row>
    <row r="111" ht="15">
      <c r="G111" s="57"/>
    </row>
  </sheetData>
  <sheetProtection/>
  <mergeCells count="70"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  <mergeCell ref="A83:F83"/>
    <mergeCell ref="A84:A86"/>
    <mergeCell ref="B84:B86"/>
    <mergeCell ref="A87:F87"/>
    <mergeCell ref="A88:A89"/>
    <mergeCell ref="B88:B89"/>
    <mergeCell ref="A74:F74"/>
    <mergeCell ref="A75:A78"/>
    <mergeCell ref="B75:B78"/>
    <mergeCell ref="A79:F79"/>
    <mergeCell ref="A80:A82"/>
    <mergeCell ref="B80:B82"/>
    <mergeCell ref="A66:F66"/>
    <mergeCell ref="A67:A69"/>
    <mergeCell ref="B67:B69"/>
    <mergeCell ref="A70:F70"/>
    <mergeCell ref="A71:A73"/>
    <mergeCell ref="B71:B73"/>
    <mergeCell ref="A56:F56"/>
    <mergeCell ref="A57:A62"/>
    <mergeCell ref="B57:B62"/>
    <mergeCell ref="A63:F63"/>
    <mergeCell ref="A64:A65"/>
    <mergeCell ref="B64:B65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3937007874015748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49">
      <selection activeCell="I36" sqref="I36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16384" width="9.140625" style="18" customWidth="1"/>
  </cols>
  <sheetData>
    <row r="1" spans="1:7" ht="15.75">
      <c r="A1" s="144" t="s">
        <v>121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105.75" customHeight="1">
      <c r="A4" s="146">
        <v>1</v>
      </c>
      <c r="B4" s="148" t="s">
        <v>12</v>
      </c>
      <c r="C4" s="5" t="s">
        <v>122</v>
      </c>
      <c r="D4" s="6" t="s">
        <v>36</v>
      </c>
      <c r="E4" s="60" t="s">
        <v>123</v>
      </c>
      <c r="F4" s="5" t="s">
        <v>124</v>
      </c>
      <c r="G4" s="109">
        <v>8005</v>
      </c>
    </row>
    <row r="5" spans="1:7" ht="32.25" customHeight="1" hidden="1">
      <c r="A5" s="147"/>
      <c r="B5" s="149"/>
      <c r="C5" s="20"/>
      <c r="D5" s="3"/>
      <c r="E5" s="3"/>
      <c r="F5" s="21"/>
      <c r="G5" s="22"/>
    </row>
    <row r="6" spans="1:7" ht="14.25" customHeight="1" thickBot="1">
      <c r="A6" s="150"/>
      <c r="B6" s="151"/>
      <c r="C6" s="151"/>
      <c r="D6" s="151"/>
      <c r="E6" s="151"/>
      <c r="F6" s="152"/>
      <c r="G6" s="59">
        <f>G4+G5</f>
        <v>8005</v>
      </c>
    </row>
    <row r="7" spans="1:7" s="37" customFormat="1" ht="35.25" customHeight="1">
      <c r="A7" s="153">
        <v>2</v>
      </c>
      <c r="B7" s="156" t="s">
        <v>9</v>
      </c>
      <c r="C7" s="5" t="s">
        <v>125</v>
      </c>
      <c r="D7" s="69" t="s">
        <v>36</v>
      </c>
      <c r="E7" s="69">
        <v>2</v>
      </c>
      <c r="F7" s="43" t="s">
        <v>126</v>
      </c>
      <c r="G7" s="7">
        <v>621</v>
      </c>
    </row>
    <row r="8" spans="1:7" ht="58.5" customHeight="1">
      <c r="A8" s="154"/>
      <c r="B8" s="157"/>
      <c r="C8" s="4" t="s">
        <v>127</v>
      </c>
      <c r="D8" s="70" t="s">
        <v>36</v>
      </c>
      <c r="E8" s="71">
        <v>16</v>
      </c>
      <c r="F8" s="21" t="s">
        <v>128</v>
      </c>
      <c r="G8" s="25">
        <v>9024</v>
      </c>
    </row>
    <row r="9" spans="1:7" ht="30" customHeight="1" hidden="1">
      <c r="A9" s="154"/>
      <c r="B9" s="157"/>
      <c r="C9" s="4"/>
      <c r="D9" s="70"/>
      <c r="E9" s="71"/>
      <c r="F9" s="21"/>
      <c r="G9" s="30"/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9645</v>
      </c>
    </row>
    <row r="12" spans="1:7" ht="30.75" customHeight="1">
      <c r="A12" s="153">
        <v>3</v>
      </c>
      <c r="B12" s="161" t="s">
        <v>8</v>
      </c>
      <c r="C12" s="20" t="s">
        <v>129</v>
      </c>
      <c r="D12" s="72" t="s">
        <v>36</v>
      </c>
      <c r="E12" s="72">
        <v>2</v>
      </c>
      <c r="F12" s="32" t="s">
        <v>130</v>
      </c>
      <c r="G12" s="33">
        <v>750</v>
      </c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thickBot="1">
      <c r="A15" s="159"/>
      <c r="B15" s="160"/>
      <c r="C15" s="160"/>
      <c r="D15" s="160"/>
      <c r="E15" s="160"/>
      <c r="F15" s="160"/>
      <c r="G15" s="31">
        <f>G12+G13+G14</f>
        <v>750</v>
      </c>
    </row>
    <row r="16" spans="1:7" ht="31.5" customHeight="1" hidden="1">
      <c r="A16" s="164">
        <v>2</v>
      </c>
      <c r="B16" s="156" t="s">
        <v>20</v>
      </c>
      <c r="C16" s="5"/>
      <c r="D16" s="85"/>
      <c r="E16" s="85"/>
      <c r="F16" s="43"/>
      <c r="G16" s="35"/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hidden="1">
      <c r="A19" s="159"/>
      <c r="B19" s="160"/>
      <c r="C19" s="160"/>
      <c r="D19" s="160"/>
      <c r="E19" s="160"/>
      <c r="F19" s="160"/>
      <c r="G19" s="31">
        <f>G16+G17+G18</f>
        <v>0</v>
      </c>
    </row>
    <row r="20" spans="1:7" ht="45" customHeight="1">
      <c r="A20" s="164">
        <v>3</v>
      </c>
      <c r="B20" s="166" t="s">
        <v>14</v>
      </c>
      <c r="C20" s="5" t="s">
        <v>131</v>
      </c>
      <c r="D20" s="85" t="s">
        <v>36</v>
      </c>
      <c r="E20" s="85">
        <v>10</v>
      </c>
      <c r="F20" s="43" t="s">
        <v>132</v>
      </c>
      <c r="G20" s="35">
        <v>2910</v>
      </c>
    </row>
    <row r="21" spans="1:11" ht="29.25" customHeight="1" hidden="1">
      <c r="A21" s="165"/>
      <c r="B21" s="167"/>
      <c r="C21" s="4"/>
      <c r="D21" s="36"/>
      <c r="E21" s="36"/>
      <c r="F21" s="21"/>
      <c r="G21" s="34"/>
      <c r="K21" s="37"/>
    </row>
    <row r="22" spans="1:7" ht="29.25" customHeight="1" hidden="1">
      <c r="A22" s="165"/>
      <c r="B22" s="167"/>
      <c r="C22" s="4"/>
      <c r="D22" s="36"/>
      <c r="E22" s="36"/>
      <c r="F22" s="21"/>
      <c r="G22" s="34"/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thickBot="1">
      <c r="A24" s="159"/>
      <c r="B24" s="160"/>
      <c r="C24" s="160"/>
      <c r="D24" s="160"/>
      <c r="E24" s="160"/>
      <c r="F24" s="160"/>
      <c r="G24" s="31">
        <f>G20+G21+G22+G23</f>
        <v>2910</v>
      </c>
    </row>
    <row r="25" spans="1:7" s="37" customFormat="1" ht="36.75" customHeight="1" hidden="1">
      <c r="A25" s="164">
        <v>4</v>
      </c>
      <c r="B25" s="166" t="s">
        <v>22</v>
      </c>
      <c r="C25" s="5"/>
      <c r="D25" s="6"/>
      <c r="E25" s="6"/>
      <c r="F25" s="5"/>
      <c r="G25" s="19"/>
    </row>
    <row r="26" spans="1:7" s="37" customFormat="1" ht="53.25" customHeight="1" hidden="1">
      <c r="A26" s="165"/>
      <c r="B26" s="167"/>
      <c r="C26" s="4"/>
      <c r="D26" s="70"/>
      <c r="E26" s="74"/>
      <c r="F26" s="21"/>
      <c r="G26" s="34"/>
    </row>
    <row r="27" spans="1:7" s="37" customFormat="1" ht="48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81.7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hidden="1">
      <c r="A29" s="169"/>
      <c r="B29" s="170"/>
      <c r="C29" s="170"/>
      <c r="D29" s="170"/>
      <c r="E29" s="170"/>
      <c r="F29" s="170"/>
      <c r="G29" s="38">
        <f>G25+G26+G27+G28</f>
        <v>0</v>
      </c>
    </row>
    <row r="30" spans="1:7" ht="83.25" customHeight="1">
      <c r="A30" s="171">
        <v>4</v>
      </c>
      <c r="B30" s="173" t="s">
        <v>21</v>
      </c>
      <c r="C30" s="5" t="s">
        <v>133</v>
      </c>
      <c r="D30" s="85" t="s">
        <v>36</v>
      </c>
      <c r="E30" s="85">
        <v>4</v>
      </c>
      <c r="F30" s="43" t="s">
        <v>134</v>
      </c>
      <c r="G30" s="35">
        <v>2753</v>
      </c>
    </row>
    <row r="31" spans="1:7" ht="90">
      <c r="A31" s="172"/>
      <c r="B31" s="174"/>
      <c r="C31" s="4" t="s">
        <v>135</v>
      </c>
      <c r="D31" s="36" t="s">
        <v>36</v>
      </c>
      <c r="E31" s="36">
        <v>4</v>
      </c>
      <c r="F31" s="21" t="s">
        <v>136</v>
      </c>
      <c r="G31" s="34">
        <v>2873</v>
      </c>
    </row>
    <row r="32" spans="1:7" ht="15.75" thickBot="1">
      <c r="A32" s="159"/>
      <c r="B32" s="160"/>
      <c r="C32" s="160"/>
      <c r="D32" s="160"/>
      <c r="E32" s="160"/>
      <c r="F32" s="160"/>
      <c r="G32" s="31">
        <f>G31+G30</f>
        <v>5626</v>
      </c>
    </row>
    <row r="33" spans="1:7" ht="72" customHeight="1">
      <c r="A33" s="155">
        <v>5</v>
      </c>
      <c r="B33" s="158" t="s">
        <v>23</v>
      </c>
      <c r="C33" s="20" t="s">
        <v>137</v>
      </c>
      <c r="D33" s="46" t="s">
        <v>36</v>
      </c>
      <c r="E33" s="46">
        <v>18</v>
      </c>
      <c r="F33" s="99" t="s">
        <v>138</v>
      </c>
      <c r="G33" s="125">
        <v>8717</v>
      </c>
    </row>
    <row r="34" spans="1:7" ht="35.25" customHeight="1">
      <c r="A34" s="172"/>
      <c r="B34" s="174"/>
      <c r="C34" s="4" t="s">
        <v>139</v>
      </c>
      <c r="D34" s="8" t="s">
        <v>35</v>
      </c>
      <c r="E34" s="8">
        <v>2</v>
      </c>
      <c r="F34" s="4" t="s">
        <v>140</v>
      </c>
      <c r="G34" s="110">
        <v>1160</v>
      </c>
    </row>
    <row r="35" spans="1:7" ht="55.5" customHeight="1">
      <c r="A35" s="172"/>
      <c r="B35" s="174"/>
      <c r="C35" s="4" t="s">
        <v>141</v>
      </c>
      <c r="D35" s="42" t="s">
        <v>35</v>
      </c>
      <c r="E35" s="42">
        <v>1</v>
      </c>
      <c r="F35" s="21" t="s">
        <v>142</v>
      </c>
      <c r="G35" s="34">
        <v>889</v>
      </c>
    </row>
    <row r="36" spans="1:7" s="37" customFormat="1" ht="49.5" customHeight="1">
      <c r="A36" s="172"/>
      <c r="B36" s="174"/>
      <c r="C36" s="21" t="s">
        <v>143</v>
      </c>
      <c r="D36" s="42" t="s">
        <v>35</v>
      </c>
      <c r="E36" s="111" t="s">
        <v>77</v>
      </c>
      <c r="F36" s="21" t="s">
        <v>144</v>
      </c>
      <c r="G36" s="25">
        <v>70977</v>
      </c>
    </row>
    <row r="37" spans="1:7" s="37" customFormat="1" ht="15" hidden="1">
      <c r="A37" s="172"/>
      <c r="B37" s="174"/>
      <c r="C37" s="21"/>
      <c r="D37" s="70"/>
      <c r="E37" s="70"/>
      <c r="F37" s="48"/>
      <c r="G37" s="25"/>
    </row>
    <row r="38" spans="1:7" ht="15.75" thickBot="1">
      <c r="A38" s="159"/>
      <c r="B38" s="160"/>
      <c r="C38" s="160"/>
      <c r="D38" s="160"/>
      <c r="E38" s="160"/>
      <c r="F38" s="160"/>
      <c r="G38" s="31">
        <f>G33+G34+G35+G36</f>
        <v>81743</v>
      </c>
    </row>
    <row r="39" spans="1:7" s="37" customFormat="1" ht="60">
      <c r="A39" s="153">
        <v>6</v>
      </c>
      <c r="B39" s="161" t="s">
        <v>15</v>
      </c>
      <c r="C39" s="20" t="s">
        <v>145</v>
      </c>
      <c r="D39" s="3" t="s">
        <v>36</v>
      </c>
      <c r="E39" s="3">
        <v>2</v>
      </c>
      <c r="F39" s="99" t="s">
        <v>146</v>
      </c>
      <c r="G39" s="33">
        <v>1131</v>
      </c>
    </row>
    <row r="40" spans="1:7" s="37" customFormat="1" ht="48" customHeight="1">
      <c r="A40" s="154"/>
      <c r="B40" s="162"/>
      <c r="C40" s="4" t="s">
        <v>147</v>
      </c>
      <c r="D40" s="42" t="s">
        <v>36</v>
      </c>
      <c r="E40" s="42">
        <v>6</v>
      </c>
      <c r="F40" s="21" t="s">
        <v>148</v>
      </c>
      <c r="G40" s="25">
        <v>3670</v>
      </c>
    </row>
    <row r="41" spans="1:7" ht="102.75" customHeight="1">
      <c r="A41" s="154"/>
      <c r="B41" s="162"/>
      <c r="C41" s="4" t="s">
        <v>149</v>
      </c>
      <c r="D41" s="42" t="s">
        <v>36</v>
      </c>
      <c r="E41" s="42">
        <f>6+15</f>
        <v>21</v>
      </c>
      <c r="F41" s="48" t="s">
        <v>150</v>
      </c>
      <c r="G41" s="34">
        <v>13494</v>
      </c>
    </row>
    <row r="42" spans="1:7" ht="16.5" customHeight="1" hidden="1">
      <c r="A42" s="155"/>
      <c r="B42" s="163"/>
      <c r="C42" s="4"/>
      <c r="D42" s="70"/>
      <c r="E42" s="70"/>
      <c r="F42" s="21"/>
      <c r="G42" s="34"/>
    </row>
    <row r="43" spans="1:7" ht="15.75" thickBot="1">
      <c r="A43" s="169"/>
      <c r="B43" s="170"/>
      <c r="C43" s="170"/>
      <c r="D43" s="170"/>
      <c r="E43" s="170"/>
      <c r="F43" s="170"/>
      <c r="G43" s="38">
        <f>SUM(G39:G42)</f>
        <v>18295</v>
      </c>
    </row>
    <row r="44" spans="1:7" s="37" customFormat="1" ht="15" customHeight="1" hidden="1">
      <c r="A44" s="164">
        <v>9</v>
      </c>
      <c r="B44" s="166" t="s">
        <v>24</v>
      </c>
      <c r="C44" s="5"/>
      <c r="D44" s="40"/>
      <c r="E44" s="40"/>
      <c r="F44" s="43"/>
      <c r="G44" s="7"/>
    </row>
    <row r="45" spans="1:7" s="37" customFormat="1" ht="15.75" hidden="1" thickBot="1">
      <c r="A45" s="165"/>
      <c r="B45" s="167"/>
      <c r="C45" s="4"/>
      <c r="D45" s="42"/>
      <c r="E45" s="42"/>
      <c r="F45" s="21"/>
      <c r="G45" s="25"/>
    </row>
    <row r="46" spans="1:7" s="37" customFormat="1" ht="15.75" hidden="1" thickBot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hidden="1" thickBot="1">
      <c r="A48" s="169"/>
      <c r="B48" s="170"/>
      <c r="C48" s="170"/>
      <c r="D48" s="170"/>
      <c r="E48" s="170"/>
      <c r="F48" s="170"/>
      <c r="G48" s="38">
        <f>G44+G45+G46+G47</f>
        <v>0</v>
      </c>
    </row>
    <row r="49" spans="1:7" ht="30">
      <c r="A49" s="171">
        <v>7</v>
      </c>
      <c r="B49" s="173" t="s">
        <v>5</v>
      </c>
      <c r="C49" s="5" t="s">
        <v>151</v>
      </c>
      <c r="D49" s="69" t="s">
        <v>35</v>
      </c>
      <c r="E49" s="69">
        <v>1</v>
      </c>
      <c r="F49" s="43" t="s">
        <v>152</v>
      </c>
      <c r="G49" s="7">
        <v>235</v>
      </c>
    </row>
    <row r="50" spans="1:7" ht="15" hidden="1">
      <c r="A50" s="172"/>
      <c r="B50" s="174"/>
      <c r="C50" s="4"/>
      <c r="D50" s="36"/>
      <c r="E50" s="36"/>
      <c r="F50" s="4"/>
      <c r="G50" s="34"/>
    </row>
    <row r="51" spans="1:7" ht="15" hidden="1">
      <c r="A51" s="172"/>
      <c r="B51" s="174"/>
      <c r="C51" s="4"/>
      <c r="D51" s="36"/>
      <c r="E51" s="36"/>
      <c r="F51" s="4"/>
      <c r="G51" s="34"/>
    </row>
    <row r="52" spans="1:7" ht="15.75" thickBot="1">
      <c r="A52" s="159"/>
      <c r="B52" s="160"/>
      <c r="C52" s="160"/>
      <c r="D52" s="160"/>
      <c r="E52" s="160"/>
      <c r="F52" s="160"/>
      <c r="G52" s="31">
        <f>SUM(G49:G51)</f>
        <v>235</v>
      </c>
    </row>
    <row r="53" spans="1:7" s="37" customFormat="1" ht="21" customHeight="1" hidden="1">
      <c r="A53" s="155">
        <v>9</v>
      </c>
      <c r="B53" s="158" t="s">
        <v>25</v>
      </c>
      <c r="C53" s="20"/>
      <c r="D53" s="46"/>
      <c r="E53" s="46"/>
      <c r="F53" s="20"/>
      <c r="G53" s="33"/>
    </row>
    <row r="54" spans="1:7" s="37" customFormat="1" ht="15" hidden="1">
      <c r="A54" s="172"/>
      <c r="B54" s="174"/>
      <c r="C54" s="4"/>
      <c r="D54" s="36"/>
      <c r="E54" s="36"/>
      <c r="F54" s="4"/>
      <c r="G54" s="34"/>
    </row>
    <row r="55" spans="1:7" ht="15" hidden="1">
      <c r="A55" s="172"/>
      <c r="B55" s="174"/>
      <c r="C55" s="4"/>
      <c r="D55" s="70"/>
      <c r="E55" s="70"/>
      <c r="F55" s="21"/>
      <c r="G55" s="25"/>
    </row>
    <row r="56" spans="1:7" ht="15.75" hidden="1" thickBot="1">
      <c r="A56" s="159"/>
      <c r="B56" s="160"/>
      <c r="C56" s="160"/>
      <c r="D56" s="160"/>
      <c r="E56" s="160"/>
      <c r="F56" s="160"/>
      <c r="G56" s="108">
        <f>SUM(G53:G55)</f>
        <v>0</v>
      </c>
    </row>
    <row r="57" spans="1:7" s="37" customFormat="1" ht="36" customHeight="1" hidden="1">
      <c r="A57" s="154">
        <v>10</v>
      </c>
      <c r="B57" s="157" t="s">
        <v>26</v>
      </c>
      <c r="C57" s="20"/>
      <c r="D57" s="3"/>
      <c r="E57" s="3"/>
      <c r="F57" s="99"/>
      <c r="G57" s="33"/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" hidden="1">
      <c r="A63" s="169"/>
      <c r="B63" s="170"/>
      <c r="C63" s="170"/>
      <c r="D63" s="170"/>
      <c r="E63" s="170"/>
      <c r="F63" s="170"/>
      <c r="G63" s="38">
        <f>G57+G58+G59+G60+G61+G62</f>
        <v>0</v>
      </c>
    </row>
    <row r="64" spans="1:7" s="37" customFormat="1" ht="50.25" customHeight="1">
      <c r="A64" s="146">
        <v>8</v>
      </c>
      <c r="B64" s="180" t="s">
        <v>27</v>
      </c>
      <c r="C64" s="5" t="s">
        <v>153</v>
      </c>
      <c r="D64" s="6" t="s">
        <v>35</v>
      </c>
      <c r="E64" s="6">
        <v>1</v>
      </c>
      <c r="F64" s="5" t="s">
        <v>154</v>
      </c>
      <c r="G64" s="7">
        <v>1402</v>
      </c>
    </row>
    <row r="65" spans="1:7" s="37" customFormat="1" ht="15" hidden="1">
      <c r="A65" s="179"/>
      <c r="B65" s="181"/>
      <c r="C65" s="4"/>
      <c r="D65" s="42"/>
      <c r="E65" s="42"/>
      <c r="F65" s="21"/>
      <c r="G65" s="25"/>
    </row>
    <row r="66" spans="1:7" ht="15.75" thickBot="1">
      <c r="A66" s="159"/>
      <c r="B66" s="160"/>
      <c r="C66" s="160"/>
      <c r="D66" s="160"/>
      <c r="E66" s="160"/>
      <c r="F66" s="160"/>
      <c r="G66" s="31">
        <f>G64+G65</f>
        <v>1402</v>
      </c>
    </row>
    <row r="67" spans="1:7" ht="15" hidden="1">
      <c r="A67" s="155">
        <v>8</v>
      </c>
      <c r="B67" s="158" t="s">
        <v>28</v>
      </c>
      <c r="C67" s="20"/>
      <c r="D67" s="126"/>
      <c r="E67" s="126"/>
      <c r="F67" s="127"/>
      <c r="G67" s="33"/>
    </row>
    <row r="68" spans="1:7" s="37" customFormat="1" ht="15" hidden="1">
      <c r="A68" s="172"/>
      <c r="B68" s="174"/>
      <c r="C68" s="4"/>
      <c r="D68" s="70"/>
      <c r="E68" s="70"/>
      <c r="F68" s="48"/>
      <c r="G68" s="25"/>
    </row>
    <row r="69" spans="1:7" s="37" customFormat="1" ht="67.5" customHeight="1" hidden="1">
      <c r="A69" s="172"/>
      <c r="B69" s="174"/>
      <c r="C69" s="4"/>
      <c r="D69" s="70"/>
      <c r="E69" s="70"/>
      <c r="F69" s="21"/>
      <c r="G69" s="25"/>
    </row>
    <row r="70" spans="1:7" ht="15.75" hidden="1" thickBot="1">
      <c r="A70" s="159"/>
      <c r="B70" s="160"/>
      <c r="C70" s="160"/>
      <c r="D70" s="160"/>
      <c r="E70" s="160"/>
      <c r="F70" s="160"/>
      <c r="G70" s="45">
        <f>SUM(G67:G69)</f>
        <v>0</v>
      </c>
    </row>
    <row r="71" spans="1:7" s="37" customFormat="1" ht="102.75" customHeight="1">
      <c r="A71" s="165">
        <v>9</v>
      </c>
      <c r="B71" s="167" t="s">
        <v>29</v>
      </c>
      <c r="C71" s="20" t="s">
        <v>44</v>
      </c>
      <c r="D71" s="46" t="s">
        <v>36</v>
      </c>
      <c r="E71" s="46">
        <v>47</v>
      </c>
      <c r="F71" s="32" t="s">
        <v>155</v>
      </c>
      <c r="G71" s="33">
        <v>21342</v>
      </c>
    </row>
    <row r="72" spans="1:7" ht="19.5" customHeight="1" hidden="1">
      <c r="A72" s="165"/>
      <c r="B72" s="167"/>
      <c r="C72" s="4"/>
      <c r="D72" s="70"/>
      <c r="E72" s="74"/>
      <c r="F72" s="21"/>
      <c r="G72" s="25"/>
    </row>
    <row r="73" spans="1:7" ht="17.25" customHeight="1" hidden="1">
      <c r="A73" s="147"/>
      <c r="B73" s="168"/>
      <c r="C73" s="4"/>
      <c r="D73" s="42"/>
      <c r="E73" s="42"/>
      <c r="F73" s="21"/>
      <c r="G73" s="25"/>
    </row>
    <row r="74" spans="1:7" ht="15.75" thickBot="1">
      <c r="A74" s="159"/>
      <c r="B74" s="160"/>
      <c r="C74" s="160"/>
      <c r="D74" s="160"/>
      <c r="E74" s="160"/>
      <c r="F74" s="160"/>
      <c r="G74" s="45">
        <f>G71+G72+G73</f>
        <v>21342</v>
      </c>
    </row>
    <row r="75" spans="1:7" s="37" customFormat="1" ht="81.75" customHeight="1">
      <c r="A75" s="164">
        <v>10</v>
      </c>
      <c r="B75" s="166" t="s">
        <v>30</v>
      </c>
      <c r="C75" s="5" t="s">
        <v>156</v>
      </c>
      <c r="D75" s="6" t="s">
        <v>36</v>
      </c>
      <c r="E75" s="6">
        <v>6</v>
      </c>
      <c r="F75" s="5" t="s">
        <v>157</v>
      </c>
      <c r="G75" s="7">
        <v>4233</v>
      </c>
    </row>
    <row r="76" spans="1:7" s="37" customFormat="1" ht="39.75" customHeight="1">
      <c r="A76" s="165"/>
      <c r="B76" s="167"/>
      <c r="C76" s="20" t="s">
        <v>158</v>
      </c>
      <c r="D76" s="46" t="s">
        <v>35</v>
      </c>
      <c r="E76" s="47" t="s">
        <v>77</v>
      </c>
      <c r="F76" s="32" t="s">
        <v>159</v>
      </c>
      <c r="G76" s="33">
        <v>210</v>
      </c>
    </row>
    <row r="77" spans="1:7" s="37" customFormat="1" ht="31.5" customHeight="1">
      <c r="A77" s="165"/>
      <c r="B77" s="167"/>
      <c r="C77" s="4" t="s">
        <v>160</v>
      </c>
      <c r="D77" s="8" t="s">
        <v>36</v>
      </c>
      <c r="E77" s="9" t="s">
        <v>161</v>
      </c>
      <c r="F77" s="21" t="s">
        <v>162</v>
      </c>
      <c r="G77" s="25">
        <v>4273</v>
      </c>
    </row>
    <row r="78" spans="1:7" s="37" customFormat="1" ht="16.5" customHeight="1" hidden="1">
      <c r="A78" s="147"/>
      <c r="B78" s="168"/>
      <c r="C78" s="26"/>
      <c r="D78" s="10"/>
      <c r="E78" s="11"/>
      <c r="F78" s="21"/>
      <c r="G78" s="30"/>
    </row>
    <row r="79" spans="1:7" ht="15.75" thickBot="1">
      <c r="A79" s="159"/>
      <c r="B79" s="160"/>
      <c r="C79" s="160"/>
      <c r="D79" s="160"/>
      <c r="E79" s="160"/>
      <c r="F79" s="160"/>
      <c r="G79" s="45">
        <f>G75+G76+G77+G78</f>
        <v>8716</v>
      </c>
    </row>
    <row r="80" spans="1:7" s="37" customFormat="1" ht="19.5" customHeight="1" hidden="1">
      <c r="A80" s="164">
        <v>9</v>
      </c>
      <c r="B80" s="166" t="s">
        <v>31</v>
      </c>
      <c r="C80" s="5"/>
      <c r="D80" s="6"/>
      <c r="E80" s="60"/>
      <c r="F80" s="43"/>
      <c r="G80" s="7"/>
    </row>
    <row r="81" spans="1:7" s="37" customFormat="1" ht="43.5" customHeight="1" hidden="1">
      <c r="A81" s="165"/>
      <c r="B81" s="167"/>
      <c r="C81" s="4"/>
      <c r="D81" s="8"/>
      <c r="E81" s="61"/>
      <c r="F81" s="21"/>
      <c r="G81" s="62"/>
    </row>
    <row r="82" spans="1:7" s="37" customFormat="1" ht="43.5" customHeight="1" hidden="1">
      <c r="A82" s="147"/>
      <c r="B82" s="168"/>
      <c r="C82" s="4"/>
      <c r="D82" s="8"/>
      <c r="E82" s="61"/>
      <c r="F82" s="4"/>
      <c r="G82" s="62"/>
    </row>
    <row r="83" spans="1:7" ht="15.75" hidden="1" thickBot="1">
      <c r="A83" s="182"/>
      <c r="B83" s="183"/>
      <c r="C83" s="183"/>
      <c r="D83" s="183"/>
      <c r="E83" s="183"/>
      <c r="F83" s="183"/>
      <c r="G83" s="45">
        <f>G80+G81+G82</f>
        <v>0</v>
      </c>
    </row>
    <row r="84" spans="1:7" ht="50.25" customHeight="1" hidden="1">
      <c r="A84" s="153">
        <v>12</v>
      </c>
      <c r="B84" s="156" t="s">
        <v>13</v>
      </c>
      <c r="C84" s="5"/>
      <c r="D84" s="6"/>
      <c r="E84" s="6"/>
      <c r="F84" s="43"/>
      <c r="G84" s="7"/>
    </row>
    <row r="85" spans="1:7" ht="18" customHeight="1" hidden="1">
      <c r="A85" s="154"/>
      <c r="B85" s="157"/>
      <c r="C85" s="4"/>
      <c r="D85" s="8"/>
      <c r="E85" s="8"/>
      <c r="F85" s="48"/>
      <c r="G85" s="25"/>
    </row>
    <row r="86" spans="1:7" ht="18" customHeight="1" hidden="1">
      <c r="A86" s="155"/>
      <c r="B86" s="158"/>
      <c r="C86" s="26"/>
      <c r="D86" s="10"/>
      <c r="E86" s="10"/>
      <c r="F86" s="49"/>
      <c r="G86" s="30"/>
    </row>
    <row r="87" spans="1:7" ht="15.75" customHeight="1" hidden="1">
      <c r="A87" s="177"/>
      <c r="B87" s="178"/>
      <c r="C87" s="178"/>
      <c r="D87" s="178"/>
      <c r="E87" s="178"/>
      <c r="F87" s="178"/>
      <c r="G87" s="50">
        <f>G84+G85+G86</f>
        <v>0</v>
      </c>
    </row>
    <row r="88" spans="1:7" s="37" customFormat="1" ht="21.75" customHeight="1">
      <c r="A88" s="146">
        <v>11</v>
      </c>
      <c r="B88" s="180" t="s">
        <v>16</v>
      </c>
      <c r="C88" s="5" t="s">
        <v>114</v>
      </c>
      <c r="D88" s="40" t="s">
        <v>35</v>
      </c>
      <c r="E88" s="40">
        <v>2</v>
      </c>
      <c r="F88" s="43" t="s">
        <v>163</v>
      </c>
      <c r="G88" s="7">
        <v>827</v>
      </c>
    </row>
    <row r="89" spans="1:7" s="37" customFormat="1" ht="84.75" customHeight="1" hidden="1">
      <c r="A89" s="179"/>
      <c r="B89" s="181"/>
      <c r="C89" s="4"/>
      <c r="D89" s="42"/>
      <c r="E89" s="42"/>
      <c r="F89" s="21"/>
      <c r="G89" s="25"/>
    </row>
    <row r="90" spans="1:7" ht="15.75" customHeight="1" thickBot="1">
      <c r="A90" s="182"/>
      <c r="B90" s="183"/>
      <c r="C90" s="183"/>
      <c r="D90" s="183"/>
      <c r="E90" s="183"/>
      <c r="F90" s="183"/>
      <c r="G90" s="78">
        <f>G88+G89</f>
        <v>827</v>
      </c>
    </row>
    <row r="91" spans="1:7" s="117" customFormat="1" ht="32.25" customHeight="1" hidden="1">
      <c r="A91" s="79">
        <v>20</v>
      </c>
      <c r="B91" s="80" t="s">
        <v>32</v>
      </c>
      <c r="C91" s="81"/>
      <c r="D91" s="82"/>
      <c r="E91" s="82"/>
      <c r="F91" s="83"/>
      <c r="G91" s="84"/>
    </row>
    <row r="92" spans="1:7" ht="15.75" hidden="1" thickBot="1">
      <c r="A92" s="159"/>
      <c r="B92" s="160"/>
      <c r="C92" s="160"/>
      <c r="D92" s="160"/>
      <c r="E92" s="160"/>
      <c r="F92" s="160"/>
      <c r="G92" s="45">
        <f>SUM(G91:G91)</f>
        <v>0</v>
      </c>
    </row>
    <row r="93" spans="1:7" ht="15" hidden="1">
      <c r="A93" s="171">
        <v>14</v>
      </c>
      <c r="B93" s="173" t="s">
        <v>33</v>
      </c>
      <c r="C93" s="5"/>
      <c r="D93" s="85"/>
      <c r="E93" s="85"/>
      <c r="F93" s="95"/>
      <c r="G93" s="35"/>
    </row>
    <row r="94" spans="1:7" ht="15" hidden="1">
      <c r="A94" s="172"/>
      <c r="B94" s="174"/>
      <c r="C94" s="4"/>
      <c r="D94" s="36"/>
      <c r="E94" s="36"/>
      <c r="F94" s="4"/>
      <c r="G94" s="25"/>
    </row>
    <row r="95" spans="1:7" ht="15" hidden="1">
      <c r="A95" s="172"/>
      <c r="B95" s="174"/>
      <c r="C95" s="4"/>
      <c r="D95" s="36"/>
      <c r="E95" s="36"/>
      <c r="F95" s="21"/>
      <c r="G95" s="25"/>
    </row>
    <row r="96" spans="1:7" ht="15" hidden="1">
      <c r="A96" s="172"/>
      <c r="B96" s="174"/>
      <c r="C96" s="118"/>
      <c r="D96" s="119"/>
      <c r="E96" s="119"/>
      <c r="F96" s="120"/>
      <c r="G96" s="25"/>
    </row>
    <row r="97" spans="1:7" ht="17.25" customHeight="1" hidden="1">
      <c r="A97" s="169"/>
      <c r="B97" s="170"/>
      <c r="C97" s="170"/>
      <c r="D97" s="170"/>
      <c r="E97" s="170"/>
      <c r="F97" s="170"/>
      <c r="G97" s="50">
        <f>SUM(G93:G96)</f>
        <v>0</v>
      </c>
    </row>
    <row r="98" spans="1:7" s="37" customFormat="1" ht="52.5" customHeight="1" hidden="1">
      <c r="A98" s="153">
        <v>14</v>
      </c>
      <c r="B98" s="156" t="s">
        <v>34</v>
      </c>
      <c r="C98" s="43"/>
      <c r="D98" s="40"/>
      <c r="E98" s="40"/>
      <c r="F98" s="43"/>
      <c r="G98" s="7"/>
    </row>
    <row r="99" spans="1:7" s="37" customFormat="1" ht="36.75" customHeight="1" hidden="1">
      <c r="A99" s="154"/>
      <c r="B99" s="157"/>
      <c r="C99" s="21"/>
      <c r="D99" s="42"/>
      <c r="E99" s="42"/>
      <c r="F99" s="21"/>
      <c r="G99" s="25"/>
    </row>
    <row r="100" spans="1:7" s="37" customFormat="1" ht="23.25" customHeight="1" hidden="1">
      <c r="A100" s="155"/>
      <c r="B100" s="158"/>
      <c r="C100" s="29"/>
      <c r="D100" s="27"/>
      <c r="E100" s="27"/>
      <c r="F100" s="29"/>
      <c r="G100" s="30"/>
    </row>
    <row r="101" spans="1:7" ht="17.25" customHeight="1" hidden="1">
      <c r="A101" s="159"/>
      <c r="B101" s="160"/>
      <c r="C101" s="160"/>
      <c r="D101" s="160"/>
      <c r="E101" s="160"/>
      <c r="F101" s="160"/>
      <c r="G101" s="45">
        <f>G98+G99+G100</f>
        <v>0</v>
      </c>
    </row>
    <row r="102" spans="1:7" s="37" customFormat="1" ht="31.5" customHeight="1" hidden="1">
      <c r="A102" s="67">
        <v>16</v>
      </c>
      <c r="B102" s="39"/>
      <c r="C102" s="5"/>
      <c r="D102" s="40"/>
      <c r="E102" s="40"/>
      <c r="F102" s="95"/>
      <c r="G102" s="7"/>
    </row>
    <row r="103" spans="1:7" ht="15.75" hidden="1" thickBot="1">
      <c r="A103" s="159"/>
      <c r="B103" s="160"/>
      <c r="C103" s="160"/>
      <c r="D103" s="160"/>
      <c r="E103" s="160"/>
      <c r="F103" s="160"/>
      <c r="G103" s="45">
        <f>SUM(G102:G102)</f>
        <v>0</v>
      </c>
    </row>
    <row r="104" spans="1:7" ht="17.25" customHeight="1" thickBot="1">
      <c r="A104" s="175" t="s">
        <v>6</v>
      </c>
      <c r="B104" s="176"/>
      <c r="C104" s="176"/>
      <c r="D104" s="176"/>
      <c r="E104" s="176"/>
      <c r="F104" s="176"/>
      <c r="G104" s="66">
        <f>G6+G11+G15+G19+G24+G29+G32+G38+G43+G48+G52+G56+G63+G66+G70+G74+G79+G83+G87+G90+G92+G97+G101+G103</f>
        <v>159496</v>
      </c>
    </row>
    <row r="105" spans="1:7" ht="15">
      <c r="A105" s="52"/>
      <c r="B105" s="52"/>
      <c r="C105" s="103"/>
      <c r="D105" s="87"/>
      <c r="E105" s="87"/>
      <c r="F105" s="103"/>
      <c r="G105" s="53"/>
    </row>
    <row r="106" spans="2:7" ht="15.75">
      <c r="B106" s="1" t="s">
        <v>19</v>
      </c>
      <c r="C106" s="104"/>
      <c r="D106" s="88"/>
      <c r="E106" s="88"/>
      <c r="F106" s="105" t="s">
        <v>7</v>
      </c>
      <c r="G106" s="55"/>
    </row>
    <row r="107" spans="2:8" ht="15.75">
      <c r="B107" s="1"/>
      <c r="C107" s="104"/>
      <c r="D107" s="88"/>
      <c r="E107" s="88"/>
      <c r="F107" s="105"/>
      <c r="G107" s="55"/>
      <c r="H107" s="121"/>
    </row>
    <row r="108" spans="2:7" ht="15.75">
      <c r="B108" s="1" t="s">
        <v>17</v>
      </c>
      <c r="C108" s="104"/>
      <c r="D108" s="88"/>
      <c r="E108" s="88"/>
      <c r="F108" s="105" t="s">
        <v>18</v>
      </c>
      <c r="G108" s="55"/>
    </row>
    <row r="109" ht="15">
      <c r="G109" s="57"/>
    </row>
    <row r="110" ht="15">
      <c r="G110" s="57"/>
    </row>
    <row r="111" ht="15">
      <c r="G111" s="57"/>
    </row>
  </sheetData>
  <sheetProtection/>
  <mergeCells count="70"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  <mergeCell ref="A83:F83"/>
    <mergeCell ref="A84:A86"/>
    <mergeCell ref="B84:B86"/>
    <mergeCell ref="A87:F87"/>
    <mergeCell ref="A88:A89"/>
    <mergeCell ref="B88:B89"/>
    <mergeCell ref="A74:F74"/>
    <mergeCell ref="A75:A78"/>
    <mergeCell ref="B75:B78"/>
    <mergeCell ref="A79:F79"/>
    <mergeCell ref="A80:A82"/>
    <mergeCell ref="B80:B82"/>
    <mergeCell ref="A66:F66"/>
    <mergeCell ref="A67:A69"/>
    <mergeCell ref="B67:B69"/>
    <mergeCell ref="A70:F70"/>
    <mergeCell ref="A71:A73"/>
    <mergeCell ref="B71:B73"/>
    <mergeCell ref="A56:F56"/>
    <mergeCell ref="A57:A62"/>
    <mergeCell ref="B57:B62"/>
    <mergeCell ref="A63:F63"/>
    <mergeCell ref="A64:A65"/>
    <mergeCell ref="B64:B65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53">
      <selection activeCell="J67" sqref="J67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16384" width="9.140625" style="18" customWidth="1"/>
  </cols>
  <sheetData>
    <row r="1" spans="1:7" ht="15.75">
      <c r="A1" s="144" t="s">
        <v>164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105.75" customHeight="1" hidden="1">
      <c r="A4" s="146">
        <v>1</v>
      </c>
      <c r="B4" s="148" t="s">
        <v>12</v>
      </c>
      <c r="C4" s="5"/>
      <c r="D4" s="6"/>
      <c r="E4" s="60"/>
      <c r="F4" s="5"/>
      <c r="G4" s="109"/>
    </row>
    <row r="5" spans="1:7" ht="32.25" customHeight="1" hidden="1">
      <c r="A5" s="147"/>
      <c r="B5" s="149"/>
      <c r="C5" s="20"/>
      <c r="D5" s="3"/>
      <c r="E5" s="3"/>
      <c r="F5" s="21"/>
      <c r="G5" s="22"/>
    </row>
    <row r="6" spans="1:7" ht="14.25" customHeight="1" hidden="1">
      <c r="A6" s="150"/>
      <c r="B6" s="151"/>
      <c r="C6" s="151"/>
      <c r="D6" s="151"/>
      <c r="E6" s="151"/>
      <c r="F6" s="152"/>
      <c r="G6" s="59">
        <f>G4+G5</f>
        <v>0</v>
      </c>
    </row>
    <row r="7" spans="1:7" s="37" customFormat="1" ht="35.25" customHeight="1">
      <c r="A7" s="153">
        <v>1</v>
      </c>
      <c r="B7" s="156" t="s">
        <v>9</v>
      </c>
      <c r="C7" s="5" t="s">
        <v>169</v>
      </c>
      <c r="D7" s="69" t="s">
        <v>67</v>
      </c>
      <c r="E7" s="69">
        <v>18</v>
      </c>
      <c r="F7" s="5" t="s">
        <v>170</v>
      </c>
      <c r="G7" s="7">
        <v>7204</v>
      </c>
    </row>
    <row r="8" spans="1:7" ht="58.5" customHeight="1" hidden="1">
      <c r="A8" s="154"/>
      <c r="B8" s="157"/>
      <c r="C8" s="4"/>
      <c r="D8" s="70"/>
      <c r="E8" s="71"/>
      <c r="F8" s="21"/>
      <c r="G8" s="25"/>
    </row>
    <row r="9" spans="1:7" ht="30" customHeight="1" hidden="1">
      <c r="A9" s="154"/>
      <c r="B9" s="157"/>
      <c r="C9" s="4"/>
      <c r="D9" s="70"/>
      <c r="E9" s="71"/>
      <c r="F9" s="21"/>
      <c r="G9" s="30"/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6.5" customHeight="1" thickBot="1">
      <c r="A11" s="159"/>
      <c r="B11" s="160"/>
      <c r="C11" s="160"/>
      <c r="D11" s="160"/>
      <c r="E11" s="160"/>
      <c r="F11" s="160"/>
      <c r="G11" s="31">
        <f>G7+G8+G9+G10</f>
        <v>7204</v>
      </c>
    </row>
    <row r="12" spans="1:7" ht="30.75" customHeight="1" hidden="1">
      <c r="A12" s="153">
        <v>3</v>
      </c>
      <c r="B12" s="161" t="s">
        <v>8</v>
      </c>
      <c r="C12" s="20"/>
      <c r="D12" s="72"/>
      <c r="E12" s="72"/>
      <c r="F12" s="32"/>
      <c r="G12" s="33"/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hidden="1">
      <c r="A15" s="159"/>
      <c r="B15" s="160"/>
      <c r="C15" s="160"/>
      <c r="D15" s="160"/>
      <c r="E15" s="160"/>
      <c r="F15" s="160"/>
      <c r="G15" s="31">
        <f>G12+G13+G14</f>
        <v>0</v>
      </c>
    </row>
    <row r="16" spans="1:7" ht="31.5" customHeight="1" hidden="1">
      <c r="A16" s="164">
        <v>2</v>
      </c>
      <c r="B16" s="156" t="s">
        <v>20</v>
      </c>
      <c r="C16" s="5"/>
      <c r="D16" s="85"/>
      <c r="E16" s="85"/>
      <c r="F16" s="43"/>
      <c r="G16" s="35"/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hidden="1">
      <c r="A19" s="159"/>
      <c r="B19" s="160"/>
      <c r="C19" s="160"/>
      <c r="D19" s="160"/>
      <c r="E19" s="160"/>
      <c r="F19" s="160"/>
      <c r="G19" s="31">
        <f>G16+G17+G18</f>
        <v>0</v>
      </c>
    </row>
    <row r="20" spans="1:7" ht="83.25" customHeight="1">
      <c r="A20" s="164">
        <v>2</v>
      </c>
      <c r="B20" s="166" t="s">
        <v>14</v>
      </c>
      <c r="C20" s="5" t="s">
        <v>172</v>
      </c>
      <c r="D20" s="85" t="s">
        <v>36</v>
      </c>
      <c r="E20" s="85">
        <v>19.5</v>
      </c>
      <c r="F20" s="43" t="s">
        <v>173</v>
      </c>
      <c r="G20" s="35">
        <v>11956</v>
      </c>
    </row>
    <row r="21" spans="1:11" ht="29.25" customHeight="1" hidden="1">
      <c r="A21" s="165"/>
      <c r="B21" s="167"/>
      <c r="C21" s="4"/>
      <c r="D21" s="36"/>
      <c r="E21" s="36"/>
      <c r="F21" s="21"/>
      <c r="G21" s="34"/>
      <c r="K21" s="37"/>
    </row>
    <row r="22" spans="1:7" ht="29.25" customHeight="1" hidden="1">
      <c r="A22" s="165"/>
      <c r="B22" s="167"/>
      <c r="C22" s="4"/>
      <c r="D22" s="36"/>
      <c r="E22" s="36"/>
      <c r="F22" s="21"/>
      <c r="G22" s="34"/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thickBot="1">
      <c r="A24" s="159"/>
      <c r="B24" s="160"/>
      <c r="C24" s="160"/>
      <c r="D24" s="160"/>
      <c r="E24" s="160"/>
      <c r="F24" s="160"/>
      <c r="G24" s="31">
        <f>G20+G21+G22+G23</f>
        <v>11956</v>
      </c>
    </row>
    <row r="25" spans="1:7" s="37" customFormat="1" ht="104.25" customHeight="1">
      <c r="A25" s="164">
        <v>3</v>
      </c>
      <c r="B25" s="166" t="s">
        <v>22</v>
      </c>
      <c r="C25" s="5" t="s">
        <v>174</v>
      </c>
      <c r="D25" s="6" t="s">
        <v>175</v>
      </c>
      <c r="E25" s="60" t="s">
        <v>176</v>
      </c>
      <c r="F25" s="5" t="s">
        <v>177</v>
      </c>
      <c r="G25" s="19">
        <v>3540</v>
      </c>
    </row>
    <row r="26" spans="1:7" s="37" customFormat="1" ht="26.25" customHeight="1" hidden="1">
      <c r="A26" s="165"/>
      <c r="B26" s="167"/>
      <c r="C26" s="4"/>
      <c r="D26" s="70"/>
      <c r="E26" s="71"/>
      <c r="F26" s="21"/>
      <c r="G26" s="34"/>
    </row>
    <row r="27" spans="1:7" s="37" customFormat="1" ht="34.5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32.2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thickBot="1">
      <c r="A29" s="169"/>
      <c r="B29" s="170"/>
      <c r="C29" s="170"/>
      <c r="D29" s="170"/>
      <c r="E29" s="170"/>
      <c r="F29" s="170"/>
      <c r="G29" s="38">
        <f>G25+G26+G27+G28</f>
        <v>3540</v>
      </c>
    </row>
    <row r="30" spans="1:7" ht="83.25" customHeight="1" hidden="1">
      <c r="A30" s="171">
        <v>4</v>
      </c>
      <c r="B30" s="173" t="s">
        <v>21</v>
      </c>
      <c r="C30" s="5"/>
      <c r="D30" s="85"/>
      <c r="E30" s="85"/>
      <c r="F30" s="43"/>
      <c r="G30" s="35"/>
    </row>
    <row r="31" spans="1:7" ht="15.75" hidden="1" thickBot="1">
      <c r="A31" s="172"/>
      <c r="B31" s="174"/>
      <c r="C31" s="4"/>
      <c r="D31" s="36"/>
      <c r="E31" s="36"/>
      <c r="F31" s="21"/>
      <c r="G31" s="34"/>
    </row>
    <row r="32" spans="1:7" ht="15.75" hidden="1" thickBot="1">
      <c r="A32" s="159"/>
      <c r="B32" s="160"/>
      <c r="C32" s="160"/>
      <c r="D32" s="160"/>
      <c r="E32" s="160"/>
      <c r="F32" s="160"/>
      <c r="G32" s="31">
        <f>G31+G30</f>
        <v>0</v>
      </c>
    </row>
    <row r="33" spans="1:7" ht="72" customHeight="1" hidden="1">
      <c r="A33" s="155">
        <v>5</v>
      </c>
      <c r="B33" s="158" t="s">
        <v>23</v>
      </c>
      <c r="C33" s="20"/>
      <c r="D33" s="46"/>
      <c r="E33" s="46"/>
      <c r="F33" s="99"/>
      <c r="G33" s="125"/>
    </row>
    <row r="34" spans="1:7" ht="35.25" customHeight="1" hidden="1">
      <c r="A34" s="172"/>
      <c r="B34" s="174"/>
      <c r="C34" s="4"/>
      <c r="D34" s="8"/>
      <c r="E34" s="8"/>
      <c r="F34" s="4"/>
      <c r="G34" s="110"/>
    </row>
    <row r="35" spans="1:7" ht="55.5" customHeight="1" hidden="1">
      <c r="A35" s="172"/>
      <c r="B35" s="174"/>
      <c r="C35" s="4"/>
      <c r="D35" s="42"/>
      <c r="E35" s="42"/>
      <c r="F35" s="21"/>
      <c r="G35" s="34"/>
    </row>
    <row r="36" spans="1:7" s="37" customFormat="1" ht="49.5" customHeight="1" hidden="1">
      <c r="A36" s="172"/>
      <c r="B36" s="174"/>
      <c r="C36" s="21"/>
      <c r="D36" s="42"/>
      <c r="E36" s="111"/>
      <c r="F36" s="21"/>
      <c r="G36" s="25"/>
    </row>
    <row r="37" spans="1:7" s="37" customFormat="1" ht="15.75" hidden="1" thickBot="1">
      <c r="A37" s="172"/>
      <c r="B37" s="174"/>
      <c r="C37" s="21"/>
      <c r="D37" s="70"/>
      <c r="E37" s="70"/>
      <c r="F37" s="48"/>
      <c r="G37" s="25"/>
    </row>
    <row r="38" spans="1:7" ht="15.75" hidden="1" thickBot="1">
      <c r="A38" s="169"/>
      <c r="B38" s="170"/>
      <c r="C38" s="170"/>
      <c r="D38" s="170"/>
      <c r="E38" s="170"/>
      <c r="F38" s="170"/>
      <c r="G38" s="38">
        <f>G33+G34+G35+G36</f>
        <v>0</v>
      </c>
    </row>
    <row r="39" spans="1:7" s="37" customFormat="1" ht="15">
      <c r="A39" s="171">
        <v>4</v>
      </c>
      <c r="B39" s="192" t="s">
        <v>15</v>
      </c>
      <c r="C39" s="5" t="s">
        <v>171</v>
      </c>
      <c r="D39" s="6" t="s">
        <v>67</v>
      </c>
      <c r="E39" s="6">
        <v>10</v>
      </c>
      <c r="F39" s="5" t="s">
        <v>170</v>
      </c>
      <c r="G39" s="7">
        <v>3604</v>
      </c>
    </row>
    <row r="40" spans="1:7" s="37" customFormat="1" ht="48" customHeight="1">
      <c r="A40" s="172"/>
      <c r="B40" s="193"/>
      <c r="C40" s="4" t="s">
        <v>178</v>
      </c>
      <c r="D40" s="42" t="s">
        <v>36</v>
      </c>
      <c r="E40" s="42">
        <v>9</v>
      </c>
      <c r="F40" s="21" t="s">
        <v>179</v>
      </c>
      <c r="G40" s="25">
        <v>5273</v>
      </c>
    </row>
    <row r="41" spans="1:7" ht="33.75" customHeight="1">
      <c r="A41" s="172"/>
      <c r="B41" s="193"/>
      <c r="C41" s="4" t="s">
        <v>180</v>
      </c>
      <c r="D41" s="42" t="s">
        <v>92</v>
      </c>
      <c r="E41" s="42">
        <v>1</v>
      </c>
      <c r="F41" s="48" t="s">
        <v>181</v>
      </c>
      <c r="G41" s="34">
        <v>348</v>
      </c>
    </row>
    <row r="42" spans="1:7" ht="16.5" customHeight="1" hidden="1">
      <c r="A42" s="172"/>
      <c r="B42" s="193"/>
      <c r="C42" s="4"/>
      <c r="D42" s="70"/>
      <c r="E42" s="70"/>
      <c r="F42" s="21"/>
      <c r="G42" s="34"/>
    </row>
    <row r="43" spans="1:7" ht="15.75" thickBot="1">
      <c r="A43" s="159"/>
      <c r="B43" s="160"/>
      <c r="C43" s="160"/>
      <c r="D43" s="160"/>
      <c r="E43" s="160"/>
      <c r="F43" s="160"/>
      <c r="G43" s="31">
        <f>SUM(G39:G42)</f>
        <v>9225</v>
      </c>
    </row>
    <row r="44" spans="1:7" s="37" customFormat="1" ht="15" customHeight="1" hidden="1">
      <c r="A44" s="165">
        <v>9</v>
      </c>
      <c r="B44" s="167" t="s">
        <v>24</v>
      </c>
      <c r="C44" s="20"/>
      <c r="D44" s="46"/>
      <c r="E44" s="46"/>
      <c r="F44" s="32"/>
      <c r="G44" s="33"/>
    </row>
    <row r="45" spans="1:7" s="37" customFormat="1" ht="15" hidden="1">
      <c r="A45" s="165"/>
      <c r="B45" s="167"/>
      <c r="C45" s="4"/>
      <c r="D45" s="42"/>
      <c r="E45" s="42"/>
      <c r="F45" s="21"/>
      <c r="G45" s="25"/>
    </row>
    <row r="46" spans="1:7" s="37" customFormat="1" ht="15" hidden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" hidden="1">
      <c r="A48" s="169"/>
      <c r="B48" s="170"/>
      <c r="C48" s="170"/>
      <c r="D48" s="170"/>
      <c r="E48" s="170"/>
      <c r="F48" s="170"/>
      <c r="G48" s="38">
        <f>G44+G45+G46+G47</f>
        <v>0</v>
      </c>
    </row>
    <row r="49" spans="1:7" ht="15" hidden="1">
      <c r="A49" s="171">
        <v>7</v>
      </c>
      <c r="B49" s="173" t="s">
        <v>5</v>
      </c>
      <c r="C49" s="5"/>
      <c r="D49" s="69"/>
      <c r="E49" s="69"/>
      <c r="F49" s="43"/>
      <c r="G49" s="7"/>
    </row>
    <row r="50" spans="1:7" ht="15" hidden="1">
      <c r="A50" s="172"/>
      <c r="B50" s="174"/>
      <c r="C50" s="4"/>
      <c r="D50" s="36"/>
      <c r="E50" s="36"/>
      <c r="F50" s="4"/>
      <c r="G50" s="34"/>
    </row>
    <row r="51" spans="1:7" ht="15" hidden="1">
      <c r="A51" s="172"/>
      <c r="B51" s="174"/>
      <c r="C51" s="4"/>
      <c r="D51" s="36"/>
      <c r="E51" s="36"/>
      <c r="F51" s="4"/>
      <c r="G51" s="34"/>
    </row>
    <row r="52" spans="1:7" ht="15.75" hidden="1" thickBot="1">
      <c r="A52" s="159"/>
      <c r="B52" s="160"/>
      <c r="C52" s="160"/>
      <c r="D52" s="160"/>
      <c r="E52" s="160"/>
      <c r="F52" s="160"/>
      <c r="G52" s="31">
        <f>SUM(G49:G51)</f>
        <v>0</v>
      </c>
    </row>
    <row r="53" spans="1:7" s="37" customFormat="1" ht="51.75" customHeight="1">
      <c r="A53" s="155">
        <v>5</v>
      </c>
      <c r="B53" s="158" t="s">
        <v>25</v>
      </c>
      <c r="C53" s="20" t="s">
        <v>182</v>
      </c>
      <c r="D53" s="46" t="s">
        <v>35</v>
      </c>
      <c r="E53" s="46">
        <v>2</v>
      </c>
      <c r="F53" s="20" t="s">
        <v>183</v>
      </c>
      <c r="G53" s="33">
        <v>1229</v>
      </c>
    </row>
    <row r="54" spans="1:7" s="37" customFormat="1" ht="15" hidden="1">
      <c r="A54" s="172"/>
      <c r="B54" s="174"/>
      <c r="C54" s="4"/>
      <c r="D54" s="36"/>
      <c r="E54" s="36"/>
      <c r="F54" s="4"/>
      <c r="G54" s="34"/>
    </row>
    <row r="55" spans="1:7" ht="15" hidden="1">
      <c r="A55" s="172"/>
      <c r="B55" s="174"/>
      <c r="C55" s="4"/>
      <c r="D55" s="70"/>
      <c r="E55" s="70"/>
      <c r="F55" s="21"/>
      <c r="G55" s="25"/>
    </row>
    <row r="56" spans="1:7" ht="15.75" thickBot="1">
      <c r="A56" s="159"/>
      <c r="B56" s="160"/>
      <c r="C56" s="160"/>
      <c r="D56" s="160"/>
      <c r="E56" s="160"/>
      <c r="F56" s="160"/>
      <c r="G56" s="108">
        <f>SUM(G53:G55)</f>
        <v>1229</v>
      </c>
    </row>
    <row r="57" spans="1:7" s="37" customFormat="1" ht="36" customHeight="1">
      <c r="A57" s="154">
        <v>6</v>
      </c>
      <c r="B57" s="157" t="s">
        <v>26</v>
      </c>
      <c r="C57" s="20" t="s">
        <v>167</v>
      </c>
      <c r="D57" s="3" t="s">
        <v>67</v>
      </c>
      <c r="E57" s="3">
        <v>240</v>
      </c>
      <c r="F57" s="5" t="s">
        <v>168</v>
      </c>
      <c r="G57" s="33">
        <v>75269</v>
      </c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thickBot="1">
      <c r="A63" s="169"/>
      <c r="B63" s="170"/>
      <c r="C63" s="170"/>
      <c r="D63" s="170"/>
      <c r="E63" s="170"/>
      <c r="F63" s="170"/>
      <c r="G63" s="38">
        <f>G57+G58+G59+G60+G61+G62</f>
        <v>75269</v>
      </c>
    </row>
    <row r="64" spans="1:7" s="37" customFormat="1" ht="40.5" customHeight="1">
      <c r="A64" s="164">
        <v>7</v>
      </c>
      <c r="B64" s="166" t="s">
        <v>27</v>
      </c>
      <c r="C64" s="5" t="s">
        <v>165</v>
      </c>
      <c r="D64" s="6" t="s">
        <v>67</v>
      </c>
      <c r="E64" s="6">
        <v>400</v>
      </c>
      <c r="F64" s="5" t="s">
        <v>166</v>
      </c>
      <c r="G64" s="7">
        <v>142099</v>
      </c>
    </row>
    <row r="65" spans="1:7" s="37" customFormat="1" ht="30">
      <c r="A65" s="165"/>
      <c r="B65" s="167"/>
      <c r="C65" s="4" t="s">
        <v>184</v>
      </c>
      <c r="D65" s="42"/>
      <c r="E65" s="42"/>
      <c r="F65" s="21" t="s">
        <v>185</v>
      </c>
      <c r="G65" s="25">
        <v>2542</v>
      </c>
    </row>
    <row r="66" spans="1:7" s="37" customFormat="1" ht="45">
      <c r="A66" s="147"/>
      <c r="B66" s="168"/>
      <c r="C66" s="26" t="s">
        <v>186</v>
      </c>
      <c r="D66" s="27" t="s">
        <v>36</v>
      </c>
      <c r="E66" s="27">
        <v>20</v>
      </c>
      <c r="F66" s="29" t="s">
        <v>187</v>
      </c>
      <c r="G66" s="30">
        <v>2022</v>
      </c>
    </row>
    <row r="67" spans="1:7" ht="15.75" thickBot="1">
      <c r="A67" s="159"/>
      <c r="B67" s="160"/>
      <c r="C67" s="160"/>
      <c r="D67" s="160"/>
      <c r="E67" s="160"/>
      <c r="F67" s="160"/>
      <c r="G67" s="31">
        <f>G64+G65+G66</f>
        <v>146663</v>
      </c>
    </row>
    <row r="68" spans="1:7" ht="15" hidden="1">
      <c r="A68" s="155">
        <v>8</v>
      </c>
      <c r="B68" s="158" t="s">
        <v>28</v>
      </c>
      <c r="C68" s="20"/>
      <c r="D68" s="126"/>
      <c r="E68" s="126"/>
      <c r="F68" s="127"/>
      <c r="G68" s="33"/>
    </row>
    <row r="69" spans="1:7" s="37" customFormat="1" ht="15" hidden="1">
      <c r="A69" s="172"/>
      <c r="B69" s="174"/>
      <c r="C69" s="4"/>
      <c r="D69" s="70"/>
      <c r="E69" s="70"/>
      <c r="F69" s="48"/>
      <c r="G69" s="25"/>
    </row>
    <row r="70" spans="1:7" s="37" customFormat="1" ht="67.5" customHeight="1" hidden="1">
      <c r="A70" s="172"/>
      <c r="B70" s="174"/>
      <c r="C70" s="4"/>
      <c r="D70" s="70"/>
      <c r="E70" s="70"/>
      <c r="F70" s="21"/>
      <c r="G70" s="25"/>
    </row>
    <row r="71" spans="1:7" ht="15.75" hidden="1" thickBot="1">
      <c r="A71" s="159"/>
      <c r="B71" s="160"/>
      <c r="C71" s="160"/>
      <c r="D71" s="160"/>
      <c r="E71" s="160"/>
      <c r="F71" s="160"/>
      <c r="G71" s="45">
        <f>SUM(G68:G70)</f>
        <v>0</v>
      </c>
    </row>
    <row r="72" spans="1:7" s="37" customFormat="1" ht="36.75" customHeight="1">
      <c r="A72" s="165">
        <v>8</v>
      </c>
      <c r="B72" s="167" t="s">
        <v>29</v>
      </c>
      <c r="C72" s="20" t="s">
        <v>180</v>
      </c>
      <c r="D72" s="46" t="s">
        <v>35</v>
      </c>
      <c r="E72" s="46">
        <v>1</v>
      </c>
      <c r="F72" s="32" t="s">
        <v>188</v>
      </c>
      <c r="G72" s="33">
        <v>319</v>
      </c>
    </row>
    <row r="73" spans="1:7" ht="19.5" customHeight="1" hidden="1">
      <c r="A73" s="165"/>
      <c r="B73" s="167"/>
      <c r="C73" s="4"/>
      <c r="D73" s="70"/>
      <c r="E73" s="74"/>
      <c r="F73" s="21"/>
      <c r="G73" s="25"/>
    </row>
    <row r="74" spans="1:7" ht="17.25" customHeight="1" hidden="1">
      <c r="A74" s="147"/>
      <c r="B74" s="168"/>
      <c r="C74" s="4"/>
      <c r="D74" s="42"/>
      <c r="E74" s="42"/>
      <c r="F74" s="21"/>
      <c r="G74" s="25"/>
    </row>
    <row r="75" spans="1:7" ht="15.75" thickBot="1">
      <c r="A75" s="159"/>
      <c r="B75" s="160"/>
      <c r="C75" s="160"/>
      <c r="D75" s="160"/>
      <c r="E75" s="160"/>
      <c r="F75" s="160"/>
      <c r="G75" s="45">
        <f>G72+G73+G74</f>
        <v>319</v>
      </c>
    </row>
    <row r="76" spans="1:7" s="37" customFormat="1" ht="42.75" customHeight="1">
      <c r="A76" s="164">
        <v>9</v>
      </c>
      <c r="B76" s="166" t="s">
        <v>30</v>
      </c>
      <c r="C76" s="5" t="s">
        <v>114</v>
      </c>
      <c r="D76" s="6" t="s">
        <v>36</v>
      </c>
      <c r="E76" s="6">
        <v>50</v>
      </c>
      <c r="F76" s="5" t="s">
        <v>189</v>
      </c>
      <c r="G76" s="7">
        <v>13888</v>
      </c>
    </row>
    <row r="77" spans="1:7" s="37" customFormat="1" ht="39.75" customHeight="1" hidden="1">
      <c r="A77" s="165"/>
      <c r="B77" s="167"/>
      <c r="C77" s="20"/>
      <c r="D77" s="46"/>
      <c r="E77" s="47"/>
      <c r="F77" s="32"/>
      <c r="G77" s="33"/>
    </row>
    <row r="78" spans="1:7" s="37" customFormat="1" ht="31.5" customHeight="1" hidden="1">
      <c r="A78" s="165"/>
      <c r="B78" s="167"/>
      <c r="C78" s="4"/>
      <c r="D78" s="8"/>
      <c r="E78" s="9"/>
      <c r="F78" s="21"/>
      <c r="G78" s="25"/>
    </row>
    <row r="79" spans="1:7" s="37" customFormat="1" ht="16.5" customHeight="1" hidden="1">
      <c r="A79" s="147"/>
      <c r="B79" s="168"/>
      <c r="C79" s="26"/>
      <c r="D79" s="10"/>
      <c r="E79" s="11"/>
      <c r="F79" s="21"/>
      <c r="G79" s="30"/>
    </row>
    <row r="80" spans="1:7" ht="15.75" thickBot="1">
      <c r="A80" s="159"/>
      <c r="B80" s="160"/>
      <c r="C80" s="160"/>
      <c r="D80" s="160"/>
      <c r="E80" s="160"/>
      <c r="F80" s="160"/>
      <c r="G80" s="45">
        <f>G76+G77+G78+G79</f>
        <v>13888</v>
      </c>
    </row>
    <row r="81" spans="1:7" s="37" customFormat="1" ht="19.5" customHeight="1" hidden="1">
      <c r="A81" s="164">
        <v>9</v>
      </c>
      <c r="B81" s="166" t="s">
        <v>31</v>
      </c>
      <c r="C81" s="5"/>
      <c r="D81" s="6"/>
      <c r="E81" s="60"/>
      <c r="F81" s="43"/>
      <c r="G81" s="7"/>
    </row>
    <row r="82" spans="1:7" s="37" customFormat="1" ht="43.5" customHeight="1" hidden="1">
      <c r="A82" s="165"/>
      <c r="B82" s="167"/>
      <c r="C82" s="4"/>
      <c r="D82" s="8"/>
      <c r="E82" s="61"/>
      <c r="F82" s="21"/>
      <c r="G82" s="62"/>
    </row>
    <row r="83" spans="1:7" s="37" customFormat="1" ht="43.5" customHeight="1" hidden="1">
      <c r="A83" s="147"/>
      <c r="B83" s="168"/>
      <c r="C83" s="4"/>
      <c r="D83" s="8"/>
      <c r="E83" s="61"/>
      <c r="F83" s="4"/>
      <c r="G83" s="62"/>
    </row>
    <row r="84" spans="1:7" ht="15.75" hidden="1" thickBot="1">
      <c r="A84" s="182"/>
      <c r="B84" s="183"/>
      <c r="C84" s="183"/>
      <c r="D84" s="183"/>
      <c r="E84" s="183"/>
      <c r="F84" s="183"/>
      <c r="G84" s="45">
        <f>G81+G82+G83</f>
        <v>0</v>
      </c>
    </row>
    <row r="85" spans="1:7" ht="50.25" customHeight="1" hidden="1">
      <c r="A85" s="153">
        <v>12</v>
      </c>
      <c r="B85" s="156" t="s">
        <v>13</v>
      </c>
      <c r="C85" s="5"/>
      <c r="D85" s="6"/>
      <c r="E85" s="6"/>
      <c r="F85" s="43"/>
      <c r="G85" s="7"/>
    </row>
    <row r="86" spans="1:7" ht="18" customHeight="1" hidden="1">
      <c r="A86" s="154"/>
      <c r="B86" s="157"/>
      <c r="C86" s="4"/>
      <c r="D86" s="8"/>
      <c r="E86" s="8"/>
      <c r="F86" s="48"/>
      <c r="G86" s="25"/>
    </row>
    <row r="87" spans="1:7" ht="18" customHeight="1" hidden="1">
      <c r="A87" s="155"/>
      <c r="B87" s="158"/>
      <c r="C87" s="26"/>
      <c r="D87" s="10"/>
      <c r="E87" s="10"/>
      <c r="F87" s="49"/>
      <c r="G87" s="30"/>
    </row>
    <row r="88" spans="1:7" ht="15.75" customHeight="1" hidden="1">
      <c r="A88" s="177"/>
      <c r="B88" s="178"/>
      <c r="C88" s="178"/>
      <c r="D88" s="178"/>
      <c r="E88" s="178"/>
      <c r="F88" s="178"/>
      <c r="G88" s="50">
        <f>G85+G86+G87</f>
        <v>0</v>
      </c>
    </row>
    <row r="89" spans="1:7" s="37" customFormat="1" ht="21.75" customHeight="1" hidden="1">
      <c r="A89" s="146">
        <v>11</v>
      </c>
      <c r="B89" s="180" t="s">
        <v>16</v>
      </c>
      <c r="C89" s="5"/>
      <c r="D89" s="40"/>
      <c r="E89" s="40"/>
      <c r="F89" s="43"/>
      <c r="G89" s="7"/>
    </row>
    <row r="90" spans="1:7" s="37" customFormat="1" ht="84.75" customHeight="1" hidden="1">
      <c r="A90" s="179"/>
      <c r="B90" s="181"/>
      <c r="C90" s="4"/>
      <c r="D90" s="42"/>
      <c r="E90" s="42"/>
      <c r="F90" s="21"/>
      <c r="G90" s="25"/>
    </row>
    <row r="91" spans="1:7" ht="15.75" customHeight="1" hidden="1">
      <c r="A91" s="182"/>
      <c r="B91" s="183"/>
      <c r="C91" s="183"/>
      <c r="D91" s="183"/>
      <c r="E91" s="183"/>
      <c r="F91" s="183"/>
      <c r="G91" s="78">
        <f>G89+G90</f>
        <v>0</v>
      </c>
    </row>
    <row r="92" spans="1:7" s="117" customFormat="1" ht="32.25" customHeight="1" hidden="1">
      <c r="A92" s="79">
        <v>20</v>
      </c>
      <c r="B92" s="80" t="s">
        <v>32</v>
      </c>
      <c r="C92" s="81"/>
      <c r="D92" s="82"/>
      <c r="E92" s="82"/>
      <c r="F92" s="83"/>
      <c r="G92" s="84"/>
    </row>
    <row r="93" spans="1:7" ht="15.75" hidden="1" thickBot="1">
      <c r="A93" s="159"/>
      <c r="B93" s="160"/>
      <c r="C93" s="160"/>
      <c r="D93" s="160"/>
      <c r="E93" s="160"/>
      <c r="F93" s="160"/>
      <c r="G93" s="45">
        <f>SUM(G92:G92)</f>
        <v>0</v>
      </c>
    </row>
    <row r="94" spans="1:7" ht="30">
      <c r="A94" s="171">
        <v>10</v>
      </c>
      <c r="B94" s="173" t="s">
        <v>33</v>
      </c>
      <c r="C94" s="5" t="s">
        <v>190</v>
      </c>
      <c r="D94" s="85" t="s">
        <v>35</v>
      </c>
      <c r="E94" s="85">
        <v>1</v>
      </c>
      <c r="F94" s="95" t="s">
        <v>191</v>
      </c>
      <c r="G94" s="35">
        <v>576</v>
      </c>
    </row>
    <row r="95" spans="1:7" ht="15" hidden="1">
      <c r="A95" s="172"/>
      <c r="B95" s="174"/>
      <c r="C95" s="4"/>
      <c r="D95" s="36"/>
      <c r="E95" s="36"/>
      <c r="F95" s="4"/>
      <c r="G95" s="25"/>
    </row>
    <row r="96" spans="1:7" ht="15" hidden="1">
      <c r="A96" s="172"/>
      <c r="B96" s="174"/>
      <c r="C96" s="4"/>
      <c r="D96" s="36"/>
      <c r="E96" s="36"/>
      <c r="F96" s="21"/>
      <c r="G96" s="25"/>
    </row>
    <row r="97" spans="1:7" ht="15" hidden="1">
      <c r="A97" s="172"/>
      <c r="B97" s="174"/>
      <c r="C97" s="118"/>
      <c r="D97" s="119"/>
      <c r="E97" s="119"/>
      <c r="F97" s="120"/>
      <c r="G97" s="25"/>
    </row>
    <row r="98" spans="1:7" ht="17.25" customHeight="1" thickBot="1">
      <c r="A98" s="169"/>
      <c r="B98" s="170"/>
      <c r="C98" s="170"/>
      <c r="D98" s="170"/>
      <c r="E98" s="170"/>
      <c r="F98" s="170"/>
      <c r="G98" s="50">
        <f>SUM(G94:G97)</f>
        <v>576</v>
      </c>
    </row>
    <row r="99" spans="1:7" s="37" customFormat="1" ht="52.5" customHeight="1">
      <c r="A99" s="153">
        <v>11</v>
      </c>
      <c r="B99" s="156" t="s">
        <v>34</v>
      </c>
      <c r="C99" s="43" t="s">
        <v>192</v>
      </c>
      <c r="D99" s="40" t="s">
        <v>36</v>
      </c>
      <c r="E99" s="40">
        <v>18</v>
      </c>
      <c r="F99" s="43" t="s">
        <v>193</v>
      </c>
      <c r="G99" s="7">
        <v>9641</v>
      </c>
    </row>
    <row r="100" spans="1:7" s="37" customFormat="1" ht="36.75" customHeight="1" hidden="1">
      <c r="A100" s="154"/>
      <c r="B100" s="157"/>
      <c r="C100" s="21"/>
      <c r="D100" s="42"/>
      <c r="E100" s="42"/>
      <c r="F100" s="21"/>
      <c r="G100" s="25"/>
    </row>
    <row r="101" spans="1:7" s="37" customFormat="1" ht="23.25" customHeight="1" hidden="1">
      <c r="A101" s="155"/>
      <c r="B101" s="158"/>
      <c r="C101" s="29"/>
      <c r="D101" s="27"/>
      <c r="E101" s="27"/>
      <c r="F101" s="29"/>
      <c r="G101" s="30"/>
    </row>
    <row r="102" spans="1:7" ht="17.25" customHeight="1" thickBot="1">
      <c r="A102" s="159"/>
      <c r="B102" s="160"/>
      <c r="C102" s="160"/>
      <c r="D102" s="160"/>
      <c r="E102" s="160"/>
      <c r="F102" s="160"/>
      <c r="G102" s="45">
        <f>G99+G100+G101</f>
        <v>9641</v>
      </c>
    </row>
    <row r="103" spans="1:7" s="37" customFormat="1" ht="31.5" customHeight="1">
      <c r="A103" s="67">
        <v>12</v>
      </c>
      <c r="B103" s="39" t="s">
        <v>194</v>
      </c>
      <c r="C103" s="5" t="s">
        <v>195</v>
      </c>
      <c r="D103" s="40" t="s">
        <v>36</v>
      </c>
      <c r="E103" s="40">
        <v>10</v>
      </c>
      <c r="F103" s="95" t="s">
        <v>196</v>
      </c>
      <c r="G103" s="7">
        <v>714</v>
      </c>
    </row>
    <row r="104" spans="1:7" ht="15.75" thickBot="1">
      <c r="A104" s="159"/>
      <c r="B104" s="160"/>
      <c r="C104" s="160"/>
      <c r="D104" s="160"/>
      <c r="E104" s="160"/>
      <c r="F104" s="160"/>
      <c r="G104" s="45">
        <f>SUM(G103:G103)</f>
        <v>714</v>
      </c>
    </row>
    <row r="105" spans="1:7" ht="17.25" customHeight="1" thickBot="1">
      <c r="A105" s="175" t="s">
        <v>6</v>
      </c>
      <c r="B105" s="176"/>
      <c r="C105" s="176"/>
      <c r="D105" s="176"/>
      <c r="E105" s="176"/>
      <c r="F105" s="176"/>
      <c r="G105" s="66">
        <f>G6+G11+G15+G19+G24+G29+G32+G38+G43+G48+G52+G56+G63+G67+G71+G75+G80+G84+G88+G91+G93+G98+G102+G104</f>
        <v>280224</v>
      </c>
    </row>
    <row r="106" spans="1:7" ht="15">
      <c r="A106" s="52"/>
      <c r="B106" s="52"/>
      <c r="C106" s="103"/>
      <c r="D106" s="87"/>
      <c r="E106" s="87"/>
      <c r="F106" s="103"/>
      <c r="G106" s="53"/>
    </row>
    <row r="107" spans="2:7" ht="15.75">
      <c r="B107" s="1" t="s">
        <v>19</v>
      </c>
      <c r="C107" s="104"/>
      <c r="D107" s="88"/>
      <c r="E107" s="88"/>
      <c r="F107" s="105" t="s">
        <v>7</v>
      </c>
      <c r="G107" s="55"/>
    </row>
    <row r="108" spans="2:8" ht="15.75">
      <c r="B108" s="1"/>
      <c r="C108" s="104"/>
      <c r="D108" s="88"/>
      <c r="E108" s="88"/>
      <c r="F108" s="105"/>
      <c r="G108" s="55"/>
      <c r="H108" s="121"/>
    </row>
    <row r="109" spans="2:7" ht="15.75">
      <c r="B109" s="1" t="s">
        <v>17</v>
      </c>
      <c r="C109" s="104"/>
      <c r="D109" s="88"/>
      <c r="E109" s="88"/>
      <c r="F109" s="105" t="s">
        <v>18</v>
      </c>
      <c r="G109" s="55"/>
    </row>
    <row r="110" ht="15">
      <c r="G110" s="57"/>
    </row>
    <row r="111" ht="15">
      <c r="G111" s="57"/>
    </row>
    <row r="112" ht="15">
      <c r="G112" s="57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56:F56"/>
    <mergeCell ref="A57:A62"/>
    <mergeCell ref="B57:B62"/>
    <mergeCell ref="A63:F63"/>
    <mergeCell ref="A48:F48"/>
    <mergeCell ref="A49:A51"/>
    <mergeCell ref="B49:B51"/>
    <mergeCell ref="A52:F52"/>
    <mergeCell ref="A53:A55"/>
    <mergeCell ref="B53:B55"/>
    <mergeCell ref="A81:A83"/>
    <mergeCell ref="B81:B83"/>
    <mergeCell ref="A84:F84"/>
    <mergeCell ref="A85:A87"/>
    <mergeCell ref="A80:F80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B85:B87"/>
    <mergeCell ref="A88:F88"/>
    <mergeCell ref="A89:A90"/>
    <mergeCell ref="B89:B90"/>
    <mergeCell ref="A91:F91"/>
    <mergeCell ref="A93:F93"/>
    <mergeCell ref="A105:F105"/>
    <mergeCell ref="A94:A97"/>
    <mergeCell ref="B94:B97"/>
    <mergeCell ref="A98:F98"/>
    <mergeCell ref="A99:A101"/>
    <mergeCell ref="B99:B101"/>
    <mergeCell ref="A102:F102"/>
    <mergeCell ref="A104:F10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53">
      <selection activeCell="G24" sqref="G24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16384" width="9.140625" style="18" customWidth="1"/>
  </cols>
  <sheetData>
    <row r="1" spans="1:7" ht="15.75">
      <c r="A1" s="144" t="s">
        <v>197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21.75" customHeight="1">
      <c r="A4" s="146">
        <v>1</v>
      </c>
      <c r="B4" s="148" t="s">
        <v>12</v>
      </c>
      <c r="C4" s="5" t="s">
        <v>198</v>
      </c>
      <c r="D4" s="6" t="s">
        <v>67</v>
      </c>
      <c r="E4" s="60" t="s">
        <v>199</v>
      </c>
      <c r="F4" s="5" t="s">
        <v>200</v>
      </c>
      <c r="G4" s="109">
        <v>45481</v>
      </c>
    </row>
    <row r="5" spans="1:7" ht="32.25" customHeight="1" hidden="1">
      <c r="A5" s="147"/>
      <c r="B5" s="149"/>
      <c r="C5" s="20"/>
      <c r="D5" s="3"/>
      <c r="E5" s="3"/>
      <c r="F5" s="21"/>
      <c r="G5" s="22"/>
    </row>
    <row r="6" spans="1:7" ht="14.25" customHeight="1" thickBot="1">
      <c r="A6" s="150"/>
      <c r="B6" s="151"/>
      <c r="C6" s="151"/>
      <c r="D6" s="151"/>
      <c r="E6" s="151"/>
      <c r="F6" s="152"/>
      <c r="G6" s="59">
        <f>G4+G5</f>
        <v>45481</v>
      </c>
    </row>
    <row r="7" spans="1:7" s="37" customFormat="1" ht="78.75" customHeight="1">
      <c r="A7" s="153">
        <v>2</v>
      </c>
      <c r="B7" s="156" t="s">
        <v>9</v>
      </c>
      <c r="C7" s="5" t="s">
        <v>201</v>
      </c>
      <c r="D7" s="69" t="s">
        <v>36</v>
      </c>
      <c r="E7" s="69">
        <v>9</v>
      </c>
      <c r="F7" s="5" t="s">
        <v>202</v>
      </c>
      <c r="G7" s="7">
        <v>5246</v>
      </c>
    </row>
    <row r="8" spans="1:7" ht="58.5" customHeight="1" hidden="1">
      <c r="A8" s="154"/>
      <c r="B8" s="157"/>
      <c r="C8" s="4"/>
      <c r="D8" s="70"/>
      <c r="E8" s="71"/>
      <c r="F8" s="21"/>
      <c r="G8" s="25"/>
    </row>
    <row r="9" spans="1:7" ht="30" customHeight="1" hidden="1">
      <c r="A9" s="154"/>
      <c r="B9" s="157"/>
      <c r="C9" s="4"/>
      <c r="D9" s="70"/>
      <c r="E9" s="71"/>
      <c r="F9" s="21"/>
      <c r="G9" s="30"/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5246</v>
      </c>
    </row>
    <row r="12" spans="1:7" ht="30.75" customHeight="1" hidden="1">
      <c r="A12" s="153">
        <v>3</v>
      </c>
      <c r="B12" s="161" t="s">
        <v>8</v>
      </c>
      <c r="C12" s="20"/>
      <c r="D12" s="72"/>
      <c r="E12" s="72"/>
      <c r="F12" s="32"/>
      <c r="G12" s="33"/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hidden="1">
      <c r="A15" s="159"/>
      <c r="B15" s="160"/>
      <c r="C15" s="160"/>
      <c r="D15" s="160"/>
      <c r="E15" s="160"/>
      <c r="F15" s="160"/>
      <c r="G15" s="31">
        <f>G12+G13+G14</f>
        <v>0</v>
      </c>
    </row>
    <row r="16" spans="1:7" ht="31.5" customHeight="1" hidden="1">
      <c r="A16" s="164">
        <v>2</v>
      </c>
      <c r="B16" s="156" t="s">
        <v>20</v>
      </c>
      <c r="C16" s="5"/>
      <c r="D16" s="85"/>
      <c r="E16" s="85"/>
      <c r="F16" s="43"/>
      <c r="G16" s="35"/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hidden="1">
      <c r="A19" s="159"/>
      <c r="B19" s="160"/>
      <c r="C19" s="160"/>
      <c r="D19" s="160"/>
      <c r="E19" s="160"/>
      <c r="F19" s="160"/>
      <c r="G19" s="31">
        <f>G16+G17+G18</f>
        <v>0</v>
      </c>
    </row>
    <row r="20" spans="1:7" ht="24" customHeight="1">
      <c r="A20" s="164">
        <v>3</v>
      </c>
      <c r="B20" s="166" t="s">
        <v>14</v>
      </c>
      <c r="C20" s="5" t="s">
        <v>203</v>
      </c>
      <c r="D20" s="85" t="s">
        <v>36</v>
      </c>
      <c r="E20" s="85">
        <v>11</v>
      </c>
      <c r="F20" s="43" t="s">
        <v>200</v>
      </c>
      <c r="G20" s="35">
        <v>11381</v>
      </c>
    </row>
    <row r="21" spans="1:11" ht="29.25" customHeight="1">
      <c r="A21" s="165"/>
      <c r="B21" s="167"/>
      <c r="C21" s="4" t="s">
        <v>204</v>
      </c>
      <c r="D21" s="36" t="s">
        <v>67</v>
      </c>
      <c r="E21" s="36">
        <v>250</v>
      </c>
      <c r="F21" s="21" t="s">
        <v>205</v>
      </c>
      <c r="G21" s="34">
        <v>90112</v>
      </c>
      <c r="K21" s="37"/>
    </row>
    <row r="22" spans="1:7" ht="63" customHeight="1">
      <c r="A22" s="165"/>
      <c r="B22" s="167"/>
      <c r="C22" s="4" t="s">
        <v>206</v>
      </c>
      <c r="D22" s="36" t="s">
        <v>92</v>
      </c>
      <c r="E22" s="36">
        <v>1</v>
      </c>
      <c r="F22" s="21" t="s">
        <v>207</v>
      </c>
      <c r="G22" s="34">
        <v>2782</v>
      </c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thickBot="1">
      <c r="A24" s="159"/>
      <c r="B24" s="160"/>
      <c r="C24" s="160"/>
      <c r="D24" s="160"/>
      <c r="E24" s="160"/>
      <c r="F24" s="160"/>
      <c r="G24" s="31">
        <f>G20+G21+G22+G23</f>
        <v>104275</v>
      </c>
    </row>
    <row r="25" spans="1:7" s="37" customFormat="1" ht="104.25" customHeight="1" hidden="1">
      <c r="A25" s="164">
        <v>3</v>
      </c>
      <c r="B25" s="166" t="s">
        <v>22</v>
      </c>
      <c r="C25" s="5"/>
      <c r="D25" s="6"/>
      <c r="E25" s="60"/>
      <c r="F25" s="5"/>
      <c r="G25" s="19"/>
    </row>
    <row r="26" spans="1:7" s="37" customFormat="1" ht="26.25" customHeight="1" hidden="1">
      <c r="A26" s="165"/>
      <c r="B26" s="167"/>
      <c r="C26" s="4"/>
      <c r="D26" s="70"/>
      <c r="E26" s="71"/>
      <c r="F26" s="21"/>
      <c r="G26" s="34"/>
    </row>
    <row r="27" spans="1:7" s="37" customFormat="1" ht="34.5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32.2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hidden="1">
      <c r="A29" s="169"/>
      <c r="B29" s="170"/>
      <c r="C29" s="170"/>
      <c r="D29" s="170"/>
      <c r="E29" s="170"/>
      <c r="F29" s="170"/>
      <c r="G29" s="38">
        <f>G25+G26+G27+G28</f>
        <v>0</v>
      </c>
    </row>
    <row r="30" spans="1:7" ht="29.25" customHeight="1">
      <c r="A30" s="171">
        <v>4</v>
      </c>
      <c r="B30" s="173" t="s">
        <v>21</v>
      </c>
      <c r="C30" s="5" t="s">
        <v>208</v>
      </c>
      <c r="D30" s="85" t="s">
        <v>35</v>
      </c>
      <c r="E30" s="85">
        <v>1</v>
      </c>
      <c r="F30" s="43" t="s">
        <v>209</v>
      </c>
      <c r="G30" s="35">
        <v>3097</v>
      </c>
    </row>
    <row r="31" spans="1:7" ht="15" hidden="1">
      <c r="A31" s="172"/>
      <c r="B31" s="174"/>
      <c r="C31" s="4"/>
      <c r="D31" s="36"/>
      <c r="E31" s="36"/>
      <c r="F31" s="21"/>
      <c r="G31" s="34"/>
    </row>
    <row r="32" spans="1:7" ht="15.75" thickBot="1">
      <c r="A32" s="159"/>
      <c r="B32" s="160"/>
      <c r="C32" s="160"/>
      <c r="D32" s="160"/>
      <c r="E32" s="160"/>
      <c r="F32" s="160"/>
      <c r="G32" s="31">
        <f>G31+G30</f>
        <v>3097</v>
      </c>
    </row>
    <row r="33" spans="1:7" ht="57.75" customHeight="1">
      <c r="A33" s="155">
        <v>5</v>
      </c>
      <c r="B33" s="158" t="s">
        <v>23</v>
      </c>
      <c r="C33" s="20" t="s">
        <v>210</v>
      </c>
      <c r="D33" s="46" t="s">
        <v>36</v>
      </c>
      <c r="E33" s="46">
        <v>2.5</v>
      </c>
      <c r="F33" s="99" t="s">
        <v>211</v>
      </c>
      <c r="G33" s="125">
        <v>1716</v>
      </c>
    </row>
    <row r="34" spans="1:7" ht="35.25" customHeight="1" hidden="1">
      <c r="A34" s="172"/>
      <c r="B34" s="174"/>
      <c r="C34" s="4"/>
      <c r="D34" s="8"/>
      <c r="E34" s="8"/>
      <c r="F34" s="4"/>
      <c r="G34" s="110"/>
    </row>
    <row r="35" spans="1:7" ht="55.5" customHeight="1" hidden="1">
      <c r="A35" s="172"/>
      <c r="B35" s="174"/>
      <c r="C35" s="4"/>
      <c r="D35" s="42"/>
      <c r="E35" s="42"/>
      <c r="F35" s="21"/>
      <c r="G35" s="34"/>
    </row>
    <row r="36" spans="1:7" s="37" customFormat="1" ht="49.5" customHeight="1" hidden="1">
      <c r="A36" s="172"/>
      <c r="B36" s="174"/>
      <c r="C36" s="21"/>
      <c r="D36" s="42"/>
      <c r="E36" s="111"/>
      <c r="F36" s="21"/>
      <c r="G36" s="25"/>
    </row>
    <row r="37" spans="1:7" s="37" customFormat="1" ht="15" hidden="1">
      <c r="A37" s="172"/>
      <c r="B37" s="174"/>
      <c r="C37" s="21"/>
      <c r="D37" s="70"/>
      <c r="E37" s="70"/>
      <c r="F37" s="48"/>
      <c r="G37" s="25"/>
    </row>
    <row r="38" spans="1:7" ht="15.75" thickBot="1">
      <c r="A38" s="159"/>
      <c r="B38" s="160"/>
      <c r="C38" s="160"/>
      <c r="D38" s="160"/>
      <c r="E38" s="160"/>
      <c r="F38" s="160"/>
      <c r="G38" s="31">
        <f>G33+G34+G35+G36</f>
        <v>1716</v>
      </c>
    </row>
    <row r="39" spans="1:7" s="37" customFormat="1" ht="15">
      <c r="A39" s="153">
        <v>6</v>
      </c>
      <c r="B39" s="156" t="s">
        <v>15</v>
      </c>
      <c r="C39" s="20" t="s">
        <v>212</v>
      </c>
      <c r="D39" s="3" t="s">
        <v>67</v>
      </c>
      <c r="E39" s="3">
        <v>270</v>
      </c>
      <c r="F39" s="5" t="s">
        <v>205</v>
      </c>
      <c r="G39" s="33">
        <v>96953</v>
      </c>
    </row>
    <row r="40" spans="1:7" s="37" customFormat="1" ht="140.25" customHeight="1">
      <c r="A40" s="154"/>
      <c r="B40" s="157"/>
      <c r="C40" s="4" t="s">
        <v>213</v>
      </c>
      <c r="D40" s="42" t="s">
        <v>175</v>
      </c>
      <c r="E40" s="111" t="s">
        <v>214</v>
      </c>
      <c r="F40" s="21" t="s">
        <v>215</v>
      </c>
      <c r="G40" s="25">
        <v>6292</v>
      </c>
    </row>
    <row r="41" spans="1:7" ht="33.75" customHeight="1" hidden="1">
      <c r="A41" s="154"/>
      <c r="B41" s="157"/>
      <c r="C41" s="4"/>
      <c r="D41" s="42"/>
      <c r="E41" s="42"/>
      <c r="F41" s="48"/>
      <c r="G41" s="34"/>
    </row>
    <row r="42" spans="1:7" ht="16.5" customHeight="1" hidden="1">
      <c r="A42" s="155"/>
      <c r="B42" s="158"/>
      <c r="C42" s="4"/>
      <c r="D42" s="70"/>
      <c r="E42" s="70"/>
      <c r="F42" s="21"/>
      <c r="G42" s="34"/>
    </row>
    <row r="43" spans="1:7" ht="15.75" thickBot="1">
      <c r="A43" s="169"/>
      <c r="B43" s="170"/>
      <c r="C43" s="170"/>
      <c r="D43" s="170"/>
      <c r="E43" s="170"/>
      <c r="F43" s="170"/>
      <c r="G43" s="38">
        <f>SUM(G39:G42)</f>
        <v>103245</v>
      </c>
    </row>
    <row r="44" spans="1:7" s="37" customFormat="1" ht="15" customHeight="1" hidden="1">
      <c r="A44" s="164">
        <v>9</v>
      </c>
      <c r="B44" s="166" t="s">
        <v>24</v>
      </c>
      <c r="C44" s="5"/>
      <c r="D44" s="40"/>
      <c r="E44" s="40"/>
      <c r="F44" s="43"/>
      <c r="G44" s="7"/>
    </row>
    <row r="45" spans="1:7" s="37" customFormat="1" ht="15.75" hidden="1" thickBot="1">
      <c r="A45" s="165"/>
      <c r="B45" s="167"/>
      <c r="C45" s="4"/>
      <c r="D45" s="42"/>
      <c r="E45" s="42"/>
      <c r="F45" s="21"/>
      <c r="G45" s="25"/>
    </row>
    <row r="46" spans="1:7" s="37" customFormat="1" ht="15.75" hidden="1" thickBot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hidden="1" thickBot="1">
      <c r="A48" s="169"/>
      <c r="B48" s="170"/>
      <c r="C48" s="170"/>
      <c r="D48" s="170"/>
      <c r="E48" s="170"/>
      <c r="F48" s="170"/>
      <c r="G48" s="38">
        <f>G44+G45+G46+G47</f>
        <v>0</v>
      </c>
    </row>
    <row r="49" spans="1:7" ht="15.75" hidden="1" thickBot="1">
      <c r="A49" s="171">
        <v>7</v>
      </c>
      <c r="B49" s="173" t="s">
        <v>5</v>
      </c>
      <c r="C49" s="5"/>
      <c r="D49" s="69"/>
      <c r="E49" s="69"/>
      <c r="F49" s="43"/>
      <c r="G49" s="7"/>
    </row>
    <row r="50" spans="1:7" ht="15.75" hidden="1" thickBot="1">
      <c r="A50" s="172"/>
      <c r="B50" s="174"/>
      <c r="C50" s="4"/>
      <c r="D50" s="36"/>
      <c r="E50" s="36"/>
      <c r="F50" s="4"/>
      <c r="G50" s="34"/>
    </row>
    <row r="51" spans="1:7" ht="15.75" hidden="1" thickBot="1">
      <c r="A51" s="172"/>
      <c r="B51" s="174"/>
      <c r="C51" s="4"/>
      <c r="D51" s="36"/>
      <c r="E51" s="36"/>
      <c r="F51" s="4"/>
      <c r="G51" s="34"/>
    </row>
    <row r="52" spans="1:7" ht="15.75" hidden="1" thickBot="1">
      <c r="A52" s="159"/>
      <c r="B52" s="160"/>
      <c r="C52" s="160"/>
      <c r="D52" s="160"/>
      <c r="E52" s="160"/>
      <c r="F52" s="160"/>
      <c r="G52" s="31">
        <f>SUM(G49:G51)</f>
        <v>0</v>
      </c>
    </row>
    <row r="53" spans="1:7" s="37" customFormat="1" ht="72.75" customHeight="1">
      <c r="A53" s="171">
        <v>7</v>
      </c>
      <c r="B53" s="173" t="s">
        <v>25</v>
      </c>
      <c r="C53" s="5" t="s">
        <v>216</v>
      </c>
      <c r="D53" s="40" t="s">
        <v>36</v>
      </c>
      <c r="E53" s="40">
        <v>4</v>
      </c>
      <c r="F53" s="5" t="s">
        <v>217</v>
      </c>
      <c r="G53" s="7">
        <v>1409</v>
      </c>
    </row>
    <row r="54" spans="1:7" s="37" customFormat="1" ht="15" hidden="1">
      <c r="A54" s="172"/>
      <c r="B54" s="174"/>
      <c r="C54" s="4"/>
      <c r="D54" s="36"/>
      <c r="E54" s="36"/>
      <c r="F54" s="4"/>
      <c r="G54" s="34"/>
    </row>
    <row r="55" spans="1:7" ht="15" hidden="1">
      <c r="A55" s="172"/>
      <c r="B55" s="174"/>
      <c r="C55" s="4"/>
      <c r="D55" s="70"/>
      <c r="E55" s="70"/>
      <c r="F55" s="21"/>
      <c r="G55" s="25"/>
    </row>
    <row r="56" spans="1:7" ht="15.75" thickBot="1">
      <c r="A56" s="159"/>
      <c r="B56" s="160"/>
      <c r="C56" s="160"/>
      <c r="D56" s="160"/>
      <c r="E56" s="160"/>
      <c r="F56" s="160"/>
      <c r="G56" s="108">
        <f>SUM(G53:G55)</f>
        <v>1409</v>
      </c>
    </row>
    <row r="57" spans="1:7" s="37" customFormat="1" ht="36" customHeight="1" hidden="1">
      <c r="A57" s="154">
        <v>6</v>
      </c>
      <c r="B57" s="157" t="s">
        <v>26</v>
      </c>
      <c r="C57" s="20"/>
      <c r="D57" s="3"/>
      <c r="E57" s="3"/>
      <c r="F57" s="5"/>
      <c r="G57" s="33"/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hidden="1" thickBot="1">
      <c r="A63" s="169"/>
      <c r="B63" s="170"/>
      <c r="C63" s="170"/>
      <c r="D63" s="170"/>
      <c r="E63" s="170"/>
      <c r="F63" s="170"/>
      <c r="G63" s="38">
        <f>G57+G58+G59+G60+G61+G62</f>
        <v>0</v>
      </c>
    </row>
    <row r="64" spans="1:7" s="37" customFormat="1" ht="49.5" customHeight="1">
      <c r="A64" s="164">
        <v>7</v>
      </c>
      <c r="B64" s="166" t="s">
        <v>27</v>
      </c>
      <c r="C64" s="5" t="s">
        <v>230</v>
      </c>
      <c r="D64" s="6" t="s">
        <v>36</v>
      </c>
      <c r="E64" s="6">
        <v>2.5</v>
      </c>
      <c r="F64" s="5" t="s">
        <v>231</v>
      </c>
      <c r="G64" s="7">
        <v>299</v>
      </c>
    </row>
    <row r="65" spans="1:7" s="37" customFormat="1" ht="15" hidden="1">
      <c r="A65" s="165"/>
      <c r="B65" s="167"/>
      <c r="C65" s="4"/>
      <c r="D65" s="42"/>
      <c r="E65" s="42"/>
      <c r="F65" s="21"/>
      <c r="G65" s="25"/>
    </row>
    <row r="66" spans="1:7" s="37" customFormat="1" ht="15" hidden="1">
      <c r="A66" s="147"/>
      <c r="B66" s="168"/>
      <c r="C66" s="26"/>
      <c r="D66" s="27"/>
      <c r="E66" s="27"/>
      <c r="F66" s="29"/>
      <c r="G66" s="30"/>
    </row>
    <row r="67" spans="1:7" ht="15.75" thickBot="1">
      <c r="A67" s="159"/>
      <c r="B67" s="160"/>
      <c r="C67" s="160"/>
      <c r="D67" s="160"/>
      <c r="E67" s="160"/>
      <c r="F67" s="160"/>
      <c r="G67" s="31">
        <f>G64+G65+G66</f>
        <v>299</v>
      </c>
    </row>
    <row r="68" spans="1:7" ht="15" hidden="1">
      <c r="A68" s="155">
        <v>8</v>
      </c>
      <c r="B68" s="158" t="s">
        <v>28</v>
      </c>
      <c r="C68" s="20"/>
      <c r="D68" s="126"/>
      <c r="E68" s="126"/>
      <c r="F68" s="127"/>
      <c r="G68" s="33"/>
    </row>
    <row r="69" spans="1:7" s="37" customFormat="1" ht="15" hidden="1">
      <c r="A69" s="172"/>
      <c r="B69" s="174"/>
      <c r="C69" s="4"/>
      <c r="D69" s="70"/>
      <c r="E69" s="70"/>
      <c r="F69" s="48"/>
      <c r="G69" s="25"/>
    </row>
    <row r="70" spans="1:7" s="37" customFormat="1" ht="67.5" customHeight="1" hidden="1">
      <c r="A70" s="172"/>
      <c r="B70" s="174"/>
      <c r="C70" s="4"/>
      <c r="D70" s="70"/>
      <c r="E70" s="70"/>
      <c r="F70" s="21"/>
      <c r="G70" s="25"/>
    </row>
    <row r="71" spans="1:7" ht="15.75" hidden="1" thickBot="1">
      <c r="A71" s="159"/>
      <c r="B71" s="160"/>
      <c r="C71" s="160"/>
      <c r="D71" s="160"/>
      <c r="E71" s="160"/>
      <c r="F71" s="160"/>
      <c r="G71" s="45">
        <f>SUM(G68:G70)</f>
        <v>0</v>
      </c>
    </row>
    <row r="72" spans="1:7" s="37" customFormat="1" ht="36.75" customHeight="1" hidden="1">
      <c r="A72" s="165">
        <v>8</v>
      </c>
      <c r="B72" s="167" t="s">
        <v>29</v>
      </c>
      <c r="C72" s="20"/>
      <c r="D72" s="46"/>
      <c r="E72" s="46"/>
      <c r="F72" s="32"/>
      <c r="G72" s="33"/>
    </row>
    <row r="73" spans="1:7" ht="19.5" customHeight="1" hidden="1">
      <c r="A73" s="165"/>
      <c r="B73" s="167"/>
      <c r="C73" s="4"/>
      <c r="D73" s="70"/>
      <c r="E73" s="74"/>
      <c r="F73" s="21"/>
      <c r="G73" s="25"/>
    </row>
    <row r="74" spans="1:7" ht="17.25" customHeight="1" hidden="1">
      <c r="A74" s="147"/>
      <c r="B74" s="168"/>
      <c r="C74" s="4"/>
      <c r="D74" s="42"/>
      <c r="E74" s="42"/>
      <c r="F74" s="21"/>
      <c r="G74" s="25"/>
    </row>
    <row r="75" spans="1:7" ht="15.75" hidden="1" thickBot="1">
      <c r="A75" s="159"/>
      <c r="B75" s="160"/>
      <c r="C75" s="160"/>
      <c r="D75" s="160"/>
      <c r="E75" s="160"/>
      <c r="F75" s="160"/>
      <c r="G75" s="45">
        <f>G72+G73+G74</f>
        <v>0</v>
      </c>
    </row>
    <row r="76" spans="1:7" s="37" customFormat="1" ht="42.75" customHeight="1" hidden="1">
      <c r="A76" s="164">
        <v>9</v>
      </c>
      <c r="B76" s="166" t="s">
        <v>30</v>
      </c>
      <c r="C76" s="5"/>
      <c r="D76" s="6"/>
      <c r="E76" s="6"/>
      <c r="F76" s="5"/>
      <c r="G76" s="7"/>
    </row>
    <row r="77" spans="1:7" s="37" customFormat="1" ht="39.75" customHeight="1" hidden="1">
      <c r="A77" s="165"/>
      <c r="B77" s="167"/>
      <c r="C77" s="20"/>
      <c r="D77" s="46"/>
      <c r="E77" s="47"/>
      <c r="F77" s="32"/>
      <c r="G77" s="33"/>
    </row>
    <row r="78" spans="1:7" s="37" customFormat="1" ht="31.5" customHeight="1" hidden="1">
      <c r="A78" s="165"/>
      <c r="B78" s="167"/>
      <c r="C78" s="4"/>
      <c r="D78" s="8"/>
      <c r="E78" s="9"/>
      <c r="F78" s="21"/>
      <c r="G78" s="25"/>
    </row>
    <row r="79" spans="1:7" s="37" customFormat="1" ht="16.5" customHeight="1" hidden="1">
      <c r="A79" s="147"/>
      <c r="B79" s="168"/>
      <c r="C79" s="26"/>
      <c r="D79" s="10"/>
      <c r="E79" s="11"/>
      <c r="F79" s="21"/>
      <c r="G79" s="30"/>
    </row>
    <row r="80" spans="1:7" ht="15.75" hidden="1" thickBot="1">
      <c r="A80" s="159"/>
      <c r="B80" s="160"/>
      <c r="C80" s="160"/>
      <c r="D80" s="160"/>
      <c r="E80" s="160"/>
      <c r="F80" s="160"/>
      <c r="G80" s="45">
        <f>G76+G77+G78+G79</f>
        <v>0</v>
      </c>
    </row>
    <row r="81" spans="1:7" s="37" customFormat="1" ht="19.5" customHeight="1" hidden="1">
      <c r="A81" s="164">
        <v>9</v>
      </c>
      <c r="B81" s="166" t="s">
        <v>31</v>
      </c>
      <c r="C81" s="5"/>
      <c r="D81" s="6"/>
      <c r="E81" s="60"/>
      <c r="F81" s="43"/>
      <c r="G81" s="7"/>
    </row>
    <row r="82" spans="1:7" s="37" customFormat="1" ht="43.5" customHeight="1" hidden="1">
      <c r="A82" s="165"/>
      <c r="B82" s="167"/>
      <c r="C82" s="4"/>
      <c r="D82" s="8"/>
      <c r="E82" s="61"/>
      <c r="F82" s="21"/>
      <c r="G82" s="62"/>
    </row>
    <row r="83" spans="1:7" s="37" customFormat="1" ht="43.5" customHeight="1" hidden="1">
      <c r="A83" s="147"/>
      <c r="B83" s="168"/>
      <c r="C83" s="4"/>
      <c r="D83" s="8"/>
      <c r="E83" s="61"/>
      <c r="F83" s="4"/>
      <c r="G83" s="62"/>
    </row>
    <row r="84" spans="1:7" ht="15.75" hidden="1" thickBot="1">
      <c r="A84" s="182"/>
      <c r="B84" s="183"/>
      <c r="C84" s="183"/>
      <c r="D84" s="183"/>
      <c r="E84" s="183"/>
      <c r="F84" s="183"/>
      <c r="G84" s="45">
        <f>G81+G82+G83</f>
        <v>0</v>
      </c>
    </row>
    <row r="85" spans="1:7" ht="50.25" customHeight="1" hidden="1">
      <c r="A85" s="153">
        <v>12</v>
      </c>
      <c r="B85" s="156" t="s">
        <v>13</v>
      </c>
      <c r="C85" s="5"/>
      <c r="D85" s="6"/>
      <c r="E85" s="6"/>
      <c r="F85" s="43"/>
      <c r="G85" s="7"/>
    </row>
    <row r="86" spans="1:7" ht="18" customHeight="1" hidden="1">
      <c r="A86" s="154"/>
      <c r="B86" s="157"/>
      <c r="C86" s="4"/>
      <c r="D86" s="8"/>
      <c r="E86" s="8"/>
      <c r="F86" s="48"/>
      <c r="G86" s="25"/>
    </row>
    <row r="87" spans="1:7" ht="18" customHeight="1" hidden="1">
      <c r="A87" s="155"/>
      <c r="B87" s="158"/>
      <c r="C87" s="26"/>
      <c r="D87" s="10"/>
      <c r="E87" s="10"/>
      <c r="F87" s="49"/>
      <c r="G87" s="30"/>
    </row>
    <row r="88" spans="1:7" ht="15.75" customHeight="1" hidden="1" thickBot="1">
      <c r="A88" s="177"/>
      <c r="B88" s="178"/>
      <c r="C88" s="178"/>
      <c r="D88" s="178"/>
      <c r="E88" s="178"/>
      <c r="F88" s="178"/>
      <c r="G88" s="50">
        <f>G85+G86+G87</f>
        <v>0</v>
      </c>
    </row>
    <row r="89" spans="1:7" s="37" customFormat="1" ht="87.75" customHeight="1">
      <c r="A89" s="146">
        <v>8</v>
      </c>
      <c r="B89" s="180" t="s">
        <v>16</v>
      </c>
      <c r="C89" s="5" t="s">
        <v>218</v>
      </c>
      <c r="D89" s="40" t="s">
        <v>36</v>
      </c>
      <c r="E89" s="40">
        <v>4</v>
      </c>
      <c r="F89" s="43" t="s">
        <v>219</v>
      </c>
      <c r="G89" s="7">
        <v>3695</v>
      </c>
    </row>
    <row r="90" spans="1:7" s="37" customFormat="1" ht="84.75" customHeight="1" hidden="1">
      <c r="A90" s="179"/>
      <c r="B90" s="181"/>
      <c r="C90" s="4"/>
      <c r="D90" s="42"/>
      <c r="E90" s="42"/>
      <c r="F90" s="21"/>
      <c r="G90" s="25"/>
    </row>
    <row r="91" spans="1:7" ht="15.75" customHeight="1" thickBot="1">
      <c r="A91" s="182"/>
      <c r="B91" s="183"/>
      <c r="C91" s="183"/>
      <c r="D91" s="183"/>
      <c r="E91" s="183"/>
      <c r="F91" s="183"/>
      <c r="G91" s="78">
        <f>G89+G90</f>
        <v>3695</v>
      </c>
    </row>
    <row r="92" spans="1:7" s="117" customFormat="1" ht="74.25" customHeight="1">
      <c r="A92" s="79">
        <v>9</v>
      </c>
      <c r="B92" s="80" t="s">
        <v>32</v>
      </c>
      <c r="C92" s="81" t="s">
        <v>220</v>
      </c>
      <c r="D92" s="82" t="s">
        <v>92</v>
      </c>
      <c r="E92" s="82" t="s">
        <v>221</v>
      </c>
      <c r="F92" s="83" t="s">
        <v>222</v>
      </c>
      <c r="G92" s="84">
        <v>7910</v>
      </c>
    </row>
    <row r="93" spans="1:7" ht="15.75" thickBot="1">
      <c r="A93" s="159"/>
      <c r="B93" s="160"/>
      <c r="C93" s="160"/>
      <c r="D93" s="160"/>
      <c r="E93" s="160"/>
      <c r="F93" s="160"/>
      <c r="G93" s="45">
        <f>SUM(G92:G92)</f>
        <v>7910</v>
      </c>
    </row>
    <row r="94" spans="1:7" ht="15.75" hidden="1" thickBot="1">
      <c r="A94" s="171">
        <v>10</v>
      </c>
      <c r="B94" s="173" t="s">
        <v>33</v>
      </c>
      <c r="C94" s="5"/>
      <c r="D94" s="85"/>
      <c r="E94" s="85"/>
      <c r="F94" s="95"/>
      <c r="G94" s="35"/>
    </row>
    <row r="95" spans="1:7" ht="15.75" hidden="1" thickBot="1">
      <c r="A95" s="172"/>
      <c r="B95" s="174"/>
      <c r="C95" s="4"/>
      <c r="D95" s="36"/>
      <c r="E95" s="36"/>
      <c r="F95" s="4"/>
      <c r="G95" s="25"/>
    </row>
    <row r="96" spans="1:7" ht="15.75" hidden="1" thickBot="1">
      <c r="A96" s="172"/>
      <c r="B96" s="174"/>
      <c r="C96" s="4"/>
      <c r="D96" s="36"/>
      <c r="E96" s="36"/>
      <c r="F96" s="21"/>
      <c r="G96" s="25"/>
    </row>
    <row r="97" spans="1:7" ht="15.75" hidden="1" thickBot="1">
      <c r="A97" s="172"/>
      <c r="B97" s="174"/>
      <c r="C97" s="118"/>
      <c r="D97" s="119"/>
      <c r="E97" s="119"/>
      <c r="F97" s="120"/>
      <c r="G97" s="25"/>
    </row>
    <row r="98" spans="1:7" ht="17.25" customHeight="1" hidden="1">
      <c r="A98" s="169"/>
      <c r="B98" s="170"/>
      <c r="C98" s="170"/>
      <c r="D98" s="170"/>
      <c r="E98" s="170"/>
      <c r="F98" s="170"/>
      <c r="G98" s="50">
        <f>SUM(G94:G97)</f>
        <v>0</v>
      </c>
    </row>
    <row r="99" spans="1:7" s="37" customFormat="1" ht="28.5" customHeight="1">
      <c r="A99" s="153">
        <v>10</v>
      </c>
      <c r="B99" s="156" t="s">
        <v>34</v>
      </c>
      <c r="C99" s="43" t="s">
        <v>223</v>
      </c>
      <c r="D99" s="40" t="s">
        <v>35</v>
      </c>
      <c r="E99" s="40">
        <v>1</v>
      </c>
      <c r="F99" s="43" t="s">
        <v>224</v>
      </c>
      <c r="G99" s="7">
        <v>402</v>
      </c>
    </row>
    <row r="100" spans="1:7" s="37" customFormat="1" ht="36.75" customHeight="1">
      <c r="A100" s="154"/>
      <c r="B100" s="157"/>
      <c r="C100" s="21" t="s">
        <v>225</v>
      </c>
      <c r="D100" s="42" t="s">
        <v>35</v>
      </c>
      <c r="E100" s="42">
        <v>70</v>
      </c>
      <c r="F100" s="21" t="s">
        <v>226</v>
      </c>
      <c r="G100" s="25">
        <v>4019</v>
      </c>
    </row>
    <row r="101" spans="1:7" s="37" customFormat="1" ht="23.25" customHeight="1" hidden="1">
      <c r="A101" s="155"/>
      <c r="B101" s="158"/>
      <c r="C101" s="29"/>
      <c r="D101" s="27"/>
      <c r="E101" s="27"/>
      <c r="F101" s="29"/>
      <c r="G101" s="30"/>
    </row>
    <row r="102" spans="1:7" ht="17.25" customHeight="1" thickBot="1">
      <c r="A102" s="159"/>
      <c r="B102" s="160"/>
      <c r="C102" s="160"/>
      <c r="D102" s="160"/>
      <c r="E102" s="160"/>
      <c r="F102" s="160"/>
      <c r="G102" s="45">
        <f>G99+G100+G101</f>
        <v>4421</v>
      </c>
    </row>
    <row r="103" spans="1:7" s="37" customFormat="1" ht="31.5" customHeight="1">
      <c r="A103" s="67">
        <v>11</v>
      </c>
      <c r="B103" s="39" t="s">
        <v>227</v>
      </c>
      <c r="C103" s="5" t="s">
        <v>228</v>
      </c>
      <c r="D103" s="40" t="s">
        <v>36</v>
      </c>
      <c r="E103" s="40">
        <v>6</v>
      </c>
      <c r="F103" s="95" t="s">
        <v>229</v>
      </c>
      <c r="G103" s="7">
        <v>3226</v>
      </c>
    </row>
    <row r="104" spans="1:7" ht="15.75" thickBot="1">
      <c r="A104" s="159"/>
      <c r="B104" s="160"/>
      <c r="C104" s="160"/>
      <c r="D104" s="160"/>
      <c r="E104" s="160"/>
      <c r="F104" s="160"/>
      <c r="G104" s="45">
        <f>SUM(G103:G103)</f>
        <v>3226</v>
      </c>
    </row>
    <row r="105" spans="1:7" ht="17.25" customHeight="1" thickBot="1">
      <c r="A105" s="175" t="s">
        <v>6</v>
      </c>
      <c r="B105" s="176"/>
      <c r="C105" s="176"/>
      <c r="D105" s="176"/>
      <c r="E105" s="176"/>
      <c r="F105" s="176"/>
      <c r="G105" s="66">
        <f>G6+G11+G15+G19+G24+G29+G32+G38+G43+G48+G52+G56+G63+G67+G71+G75+G80+G84+G88+G91+G93+G98+G102+G104</f>
        <v>284020</v>
      </c>
    </row>
    <row r="106" spans="1:7" ht="15">
      <c r="A106" s="52"/>
      <c r="B106" s="52"/>
      <c r="C106" s="103"/>
      <c r="D106" s="87"/>
      <c r="E106" s="87"/>
      <c r="F106" s="103"/>
      <c r="G106" s="53"/>
    </row>
    <row r="107" spans="2:7" ht="15.75">
      <c r="B107" s="1" t="s">
        <v>19</v>
      </c>
      <c r="C107" s="104"/>
      <c r="D107" s="88"/>
      <c r="E107" s="88"/>
      <c r="F107" s="105" t="s">
        <v>7</v>
      </c>
      <c r="G107" s="55"/>
    </row>
    <row r="108" spans="2:8" ht="15.75">
      <c r="B108" s="1"/>
      <c r="C108" s="104"/>
      <c r="D108" s="88"/>
      <c r="E108" s="88"/>
      <c r="F108" s="105"/>
      <c r="G108" s="55"/>
      <c r="H108" s="121"/>
    </row>
    <row r="109" spans="2:7" ht="15.75">
      <c r="B109" s="1" t="s">
        <v>17</v>
      </c>
      <c r="C109" s="104"/>
      <c r="D109" s="88"/>
      <c r="E109" s="88"/>
      <c r="F109" s="105" t="s">
        <v>18</v>
      </c>
      <c r="G109" s="55"/>
    </row>
    <row r="110" ht="15">
      <c r="G110" s="57"/>
    </row>
    <row r="111" ht="15">
      <c r="G111" s="57"/>
    </row>
    <row r="112" ht="15">
      <c r="G112" s="57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3937007874015748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43">
      <selection activeCell="C68" sqref="C68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16384" width="9.140625" style="18" customWidth="1"/>
  </cols>
  <sheetData>
    <row r="1" spans="1:7" ht="15.75">
      <c r="A1" s="144" t="s">
        <v>232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39.75" customHeight="1">
      <c r="A4" s="146">
        <v>1</v>
      </c>
      <c r="B4" s="148" t="s">
        <v>12</v>
      </c>
      <c r="C4" s="5" t="s">
        <v>233</v>
      </c>
      <c r="D4" s="6" t="s">
        <v>36</v>
      </c>
      <c r="E4" s="128">
        <v>4</v>
      </c>
      <c r="F4" s="5" t="s">
        <v>234</v>
      </c>
      <c r="G4" s="109">
        <v>2324</v>
      </c>
    </row>
    <row r="5" spans="1:7" ht="56.25" customHeight="1">
      <c r="A5" s="147"/>
      <c r="B5" s="149"/>
      <c r="C5" s="20" t="s">
        <v>235</v>
      </c>
      <c r="D5" s="3" t="s">
        <v>36</v>
      </c>
      <c r="E5" s="3">
        <v>2</v>
      </c>
      <c r="F5" s="21" t="s">
        <v>236</v>
      </c>
      <c r="G5" s="22">
        <v>1683</v>
      </c>
    </row>
    <row r="6" spans="1:7" ht="14.25" customHeight="1" thickBot="1">
      <c r="A6" s="150"/>
      <c r="B6" s="151"/>
      <c r="C6" s="151"/>
      <c r="D6" s="151"/>
      <c r="E6" s="151"/>
      <c r="F6" s="152"/>
      <c r="G6" s="59">
        <f>G4+G5</f>
        <v>4007</v>
      </c>
    </row>
    <row r="7" spans="1:7" s="37" customFormat="1" ht="41.25" customHeight="1">
      <c r="A7" s="153">
        <v>2</v>
      </c>
      <c r="B7" s="156" t="s">
        <v>9</v>
      </c>
      <c r="C7" s="5" t="s">
        <v>237</v>
      </c>
      <c r="D7" s="69" t="s">
        <v>36</v>
      </c>
      <c r="E7" s="69">
        <v>0.5</v>
      </c>
      <c r="F7" s="5" t="s">
        <v>238</v>
      </c>
      <c r="G7" s="7">
        <v>498</v>
      </c>
    </row>
    <row r="8" spans="1:7" ht="58.5" customHeight="1" hidden="1">
      <c r="A8" s="154"/>
      <c r="B8" s="157"/>
      <c r="C8" s="4"/>
      <c r="D8" s="70"/>
      <c r="E8" s="71"/>
      <c r="F8" s="21"/>
      <c r="G8" s="25"/>
    </row>
    <row r="9" spans="1:7" ht="30" customHeight="1" hidden="1">
      <c r="A9" s="154"/>
      <c r="B9" s="157"/>
      <c r="C9" s="4"/>
      <c r="D9" s="70"/>
      <c r="E9" s="71"/>
      <c r="F9" s="21"/>
      <c r="G9" s="30"/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498</v>
      </c>
    </row>
    <row r="12" spans="1:7" ht="30.75" customHeight="1">
      <c r="A12" s="153">
        <v>3</v>
      </c>
      <c r="B12" s="161" t="s">
        <v>8</v>
      </c>
      <c r="C12" s="20" t="s">
        <v>239</v>
      </c>
      <c r="D12" s="72" t="s">
        <v>35</v>
      </c>
      <c r="E12" s="72">
        <v>2</v>
      </c>
      <c r="F12" s="32" t="s">
        <v>240</v>
      </c>
      <c r="G12" s="33">
        <v>571</v>
      </c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thickBot="1">
      <c r="A15" s="159"/>
      <c r="B15" s="160"/>
      <c r="C15" s="160"/>
      <c r="D15" s="160"/>
      <c r="E15" s="160"/>
      <c r="F15" s="160"/>
      <c r="G15" s="31">
        <f>G12+G13+G14</f>
        <v>571</v>
      </c>
    </row>
    <row r="16" spans="1:7" ht="31.5" customHeight="1" hidden="1">
      <c r="A16" s="164">
        <v>2</v>
      </c>
      <c r="B16" s="156" t="s">
        <v>20</v>
      </c>
      <c r="C16" s="5"/>
      <c r="D16" s="85"/>
      <c r="E16" s="85"/>
      <c r="F16" s="43"/>
      <c r="G16" s="35"/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hidden="1">
      <c r="A19" s="159"/>
      <c r="B19" s="160"/>
      <c r="C19" s="160"/>
      <c r="D19" s="160"/>
      <c r="E19" s="160"/>
      <c r="F19" s="160"/>
      <c r="G19" s="31">
        <f>G16+G17+G18</f>
        <v>0</v>
      </c>
    </row>
    <row r="20" spans="1:7" ht="34.5" customHeight="1">
      <c r="A20" s="164">
        <v>4</v>
      </c>
      <c r="B20" s="166" t="s">
        <v>14</v>
      </c>
      <c r="C20" s="5" t="s">
        <v>241</v>
      </c>
      <c r="D20" s="85" t="s">
        <v>36</v>
      </c>
      <c r="E20" s="85">
        <v>8</v>
      </c>
      <c r="F20" s="43" t="s">
        <v>242</v>
      </c>
      <c r="G20" s="35">
        <v>4399</v>
      </c>
    </row>
    <row r="21" spans="1:11" ht="29.25" customHeight="1">
      <c r="A21" s="165"/>
      <c r="B21" s="167"/>
      <c r="C21" s="4" t="s">
        <v>243</v>
      </c>
      <c r="D21" s="36" t="s">
        <v>67</v>
      </c>
      <c r="E21" s="36">
        <v>40</v>
      </c>
      <c r="F21" s="21" t="s">
        <v>244</v>
      </c>
      <c r="G21" s="129">
        <v>14784</v>
      </c>
      <c r="K21" s="37"/>
    </row>
    <row r="22" spans="1:7" ht="63" customHeight="1" hidden="1">
      <c r="A22" s="165"/>
      <c r="B22" s="167"/>
      <c r="C22" s="4"/>
      <c r="D22" s="36"/>
      <c r="E22" s="36"/>
      <c r="F22" s="21"/>
      <c r="G22" s="34"/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thickBot="1">
      <c r="A24" s="159"/>
      <c r="B24" s="160"/>
      <c r="C24" s="160"/>
      <c r="D24" s="160"/>
      <c r="E24" s="160"/>
      <c r="F24" s="160"/>
      <c r="G24" s="31">
        <f>G20+G21+G22+G23</f>
        <v>19183</v>
      </c>
    </row>
    <row r="25" spans="1:7" s="37" customFormat="1" ht="56.25" customHeight="1" hidden="1">
      <c r="A25" s="164">
        <v>3</v>
      </c>
      <c r="B25" s="166" t="s">
        <v>22</v>
      </c>
      <c r="C25" s="5"/>
      <c r="D25" s="6"/>
      <c r="E25" s="60"/>
      <c r="F25" s="5"/>
      <c r="G25" s="19"/>
    </row>
    <row r="26" spans="1:7" s="37" customFormat="1" ht="26.25" customHeight="1" hidden="1">
      <c r="A26" s="165"/>
      <c r="B26" s="167"/>
      <c r="C26" s="4"/>
      <c r="D26" s="70"/>
      <c r="E26" s="71"/>
      <c r="F26" s="21"/>
      <c r="G26" s="34"/>
    </row>
    <row r="27" spans="1:7" s="37" customFormat="1" ht="34.5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32.2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hidden="1">
      <c r="A29" s="169"/>
      <c r="B29" s="170"/>
      <c r="C29" s="170"/>
      <c r="D29" s="170"/>
      <c r="E29" s="170"/>
      <c r="F29" s="170"/>
      <c r="G29" s="38">
        <f>G25+G26+G27+G28</f>
        <v>0</v>
      </c>
    </row>
    <row r="30" spans="1:7" ht="50.25" customHeight="1">
      <c r="A30" s="171">
        <v>5</v>
      </c>
      <c r="B30" s="173" t="s">
        <v>21</v>
      </c>
      <c r="C30" s="5" t="s">
        <v>245</v>
      </c>
      <c r="D30" s="85" t="s">
        <v>36</v>
      </c>
      <c r="E30" s="85">
        <v>4</v>
      </c>
      <c r="F30" s="43" t="s">
        <v>246</v>
      </c>
      <c r="G30" s="35">
        <v>2524</v>
      </c>
    </row>
    <row r="31" spans="1:7" ht="15" hidden="1">
      <c r="A31" s="172"/>
      <c r="B31" s="174"/>
      <c r="C31" s="4"/>
      <c r="D31" s="36"/>
      <c r="E31" s="36"/>
      <c r="F31" s="21"/>
      <c r="G31" s="34"/>
    </row>
    <row r="32" spans="1:7" ht="15.75" thickBot="1">
      <c r="A32" s="159"/>
      <c r="B32" s="160"/>
      <c r="C32" s="160"/>
      <c r="D32" s="160"/>
      <c r="E32" s="160"/>
      <c r="F32" s="160"/>
      <c r="G32" s="31">
        <f>G31+G30</f>
        <v>2524</v>
      </c>
    </row>
    <row r="33" spans="1:7" ht="62.25" customHeight="1">
      <c r="A33" s="155">
        <v>5</v>
      </c>
      <c r="B33" s="158" t="s">
        <v>23</v>
      </c>
      <c r="C33" s="20" t="s">
        <v>245</v>
      </c>
      <c r="D33" s="46" t="s">
        <v>36</v>
      </c>
      <c r="E33" s="46">
        <v>8</v>
      </c>
      <c r="F33" s="130" t="s">
        <v>247</v>
      </c>
      <c r="G33" s="125">
        <v>3518</v>
      </c>
    </row>
    <row r="34" spans="1:7" ht="35.25" customHeight="1" hidden="1">
      <c r="A34" s="172"/>
      <c r="B34" s="174"/>
      <c r="C34" s="4"/>
      <c r="D34" s="8"/>
      <c r="E34" s="8"/>
      <c r="F34" s="4"/>
      <c r="G34" s="110"/>
    </row>
    <row r="35" spans="1:7" ht="55.5" customHeight="1" hidden="1">
      <c r="A35" s="172"/>
      <c r="B35" s="174"/>
      <c r="C35" s="4"/>
      <c r="D35" s="42"/>
      <c r="E35" s="42"/>
      <c r="F35" s="21"/>
      <c r="G35" s="34"/>
    </row>
    <row r="36" spans="1:7" s="37" customFormat="1" ht="49.5" customHeight="1" hidden="1">
      <c r="A36" s="172"/>
      <c r="B36" s="174"/>
      <c r="C36" s="21"/>
      <c r="D36" s="42"/>
      <c r="E36" s="111"/>
      <c r="F36" s="21"/>
      <c r="G36" s="25"/>
    </row>
    <row r="37" spans="1:7" s="37" customFormat="1" ht="15" hidden="1">
      <c r="A37" s="172"/>
      <c r="B37" s="174"/>
      <c r="C37" s="21"/>
      <c r="D37" s="70"/>
      <c r="E37" s="70"/>
      <c r="F37" s="48"/>
      <c r="G37" s="25"/>
    </row>
    <row r="38" spans="1:7" ht="15.75" thickBot="1">
      <c r="A38" s="159"/>
      <c r="B38" s="160"/>
      <c r="C38" s="160"/>
      <c r="D38" s="160"/>
      <c r="E38" s="160"/>
      <c r="F38" s="160"/>
      <c r="G38" s="31">
        <f>G33+G34+G35+G36</f>
        <v>3518</v>
      </c>
    </row>
    <row r="39" spans="1:7" s="37" customFormat="1" ht="75">
      <c r="A39" s="153">
        <v>6</v>
      </c>
      <c r="B39" s="156" t="s">
        <v>15</v>
      </c>
      <c r="C39" s="20" t="s">
        <v>248</v>
      </c>
      <c r="D39" s="3" t="s">
        <v>36</v>
      </c>
      <c r="E39" s="3">
        <v>2</v>
      </c>
      <c r="F39" s="5" t="s">
        <v>249</v>
      </c>
      <c r="G39" s="33">
        <v>2090</v>
      </c>
    </row>
    <row r="40" spans="1:7" s="37" customFormat="1" ht="13.5" customHeight="1" hidden="1">
      <c r="A40" s="154"/>
      <c r="B40" s="157"/>
      <c r="C40" s="4"/>
      <c r="D40" s="42"/>
      <c r="E40" s="111"/>
      <c r="F40" s="21"/>
      <c r="G40" s="25"/>
    </row>
    <row r="41" spans="1:7" ht="33.75" customHeight="1" hidden="1">
      <c r="A41" s="154"/>
      <c r="B41" s="157"/>
      <c r="C41" s="4"/>
      <c r="D41" s="42"/>
      <c r="E41" s="42"/>
      <c r="F41" s="48"/>
      <c r="G41" s="34"/>
    </row>
    <row r="42" spans="1:7" ht="16.5" customHeight="1" hidden="1">
      <c r="A42" s="155"/>
      <c r="B42" s="158"/>
      <c r="C42" s="4"/>
      <c r="D42" s="70"/>
      <c r="E42" s="70"/>
      <c r="F42" s="21"/>
      <c r="G42" s="34"/>
    </row>
    <row r="43" spans="1:7" ht="15.75" thickBot="1">
      <c r="A43" s="169"/>
      <c r="B43" s="170"/>
      <c r="C43" s="170"/>
      <c r="D43" s="170"/>
      <c r="E43" s="170"/>
      <c r="F43" s="170"/>
      <c r="G43" s="38">
        <f>SUM(G39:G42)</f>
        <v>2090</v>
      </c>
    </row>
    <row r="44" spans="1:7" s="37" customFormat="1" ht="15" customHeight="1" hidden="1">
      <c r="A44" s="164">
        <v>9</v>
      </c>
      <c r="B44" s="166" t="s">
        <v>24</v>
      </c>
      <c r="C44" s="5"/>
      <c r="D44" s="40"/>
      <c r="E44" s="40"/>
      <c r="F44" s="43"/>
      <c r="G44" s="7"/>
    </row>
    <row r="45" spans="1:7" s="37" customFormat="1" ht="15.75" hidden="1" thickBot="1">
      <c r="A45" s="165"/>
      <c r="B45" s="167"/>
      <c r="C45" s="4"/>
      <c r="D45" s="42"/>
      <c r="E45" s="42"/>
      <c r="F45" s="21"/>
      <c r="G45" s="25"/>
    </row>
    <row r="46" spans="1:7" s="37" customFormat="1" ht="15.75" hidden="1" thickBot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hidden="1" thickBot="1">
      <c r="A48" s="169"/>
      <c r="B48" s="170"/>
      <c r="C48" s="170"/>
      <c r="D48" s="170"/>
      <c r="E48" s="170"/>
      <c r="F48" s="170"/>
      <c r="G48" s="38">
        <f>G44+G45+G46+G47</f>
        <v>0</v>
      </c>
    </row>
    <row r="49" spans="1:7" ht="90">
      <c r="A49" s="171">
        <v>7</v>
      </c>
      <c r="B49" s="173" t="s">
        <v>5</v>
      </c>
      <c r="C49" s="5" t="s">
        <v>250</v>
      </c>
      <c r="D49" s="69" t="s">
        <v>36</v>
      </c>
      <c r="E49" s="69">
        <v>6</v>
      </c>
      <c r="F49" s="43" t="s">
        <v>251</v>
      </c>
      <c r="G49" s="7">
        <v>3590</v>
      </c>
    </row>
    <row r="50" spans="1:7" ht="15" hidden="1">
      <c r="A50" s="172"/>
      <c r="B50" s="174"/>
      <c r="C50" s="4"/>
      <c r="D50" s="36"/>
      <c r="E50" s="36"/>
      <c r="F50" s="4"/>
      <c r="G50" s="34"/>
    </row>
    <row r="51" spans="1:7" ht="15" hidden="1">
      <c r="A51" s="172"/>
      <c r="B51" s="174"/>
      <c r="C51" s="4"/>
      <c r="D51" s="36"/>
      <c r="E51" s="36"/>
      <c r="F51" s="4"/>
      <c r="G51" s="34"/>
    </row>
    <row r="52" spans="1:7" ht="15.75" thickBot="1">
      <c r="A52" s="159"/>
      <c r="B52" s="160"/>
      <c r="C52" s="160"/>
      <c r="D52" s="160"/>
      <c r="E52" s="160"/>
      <c r="F52" s="160"/>
      <c r="G52" s="31">
        <f>SUM(G49:G51)</f>
        <v>3590</v>
      </c>
    </row>
    <row r="53" spans="1:7" s="37" customFormat="1" ht="72.75" customHeight="1" hidden="1">
      <c r="A53" s="171">
        <v>7</v>
      </c>
      <c r="B53" s="173" t="s">
        <v>25</v>
      </c>
      <c r="C53" s="5"/>
      <c r="D53" s="40"/>
      <c r="E53" s="40"/>
      <c r="F53" s="5"/>
      <c r="G53" s="7"/>
    </row>
    <row r="54" spans="1:7" s="37" customFormat="1" ht="15.75" hidden="1" thickBot="1">
      <c r="A54" s="172"/>
      <c r="B54" s="174"/>
      <c r="C54" s="4"/>
      <c r="D54" s="36"/>
      <c r="E54" s="36"/>
      <c r="F54" s="4"/>
      <c r="G54" s="34"/>
    </row>
    <row r="55" spans="1:7" ht="15.75" hidden="1" thickBot="1">
      <c r="A55" s="172"/>
      <c r="B55" s="174"/>
      <c r="C55" s="4"/>
      <c r="D55" s="70"/>
      <c r="E55" s="70"/>
      <c r="F55" s="21"/>
      <c r="G55" s="25"/>
    </row>
    <row r="56" spans="1:7" ht="15.75" hidden="1" thickBot="1">
      <c r="A56" s="159"/>
      <c r="B56" s="160"/>
      <c r="C56" s="160"/>
      <c r="D56" s="160"/>
      <c r="E56" s="160"/>
      <c r="F56" s="160"/>
      <c r="G56" s="108">
        <f>SUM(G53:G55)</f>
        <v>0</v>
      </c>
    </row>
    <row r="57" spans="1:7" s="37" customFormat="1" ht="36" customHeight="1" hidden="1">
      <c r="A57" s="154">
        <v>6</v>
      </c>
      <c r="B57" s="157" t="s">
        <v>26</v>
      </c>
      <c r="C57" s="20"/>
      <c r="D57" s="3"/>
      <c r="E57" s="3"/>
      <c r="F57" s="5"/>
      <c r="G57" s="33"/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hidden="1" thickBot="1">
      <c r="A63" s="169"/>
      <c r="B63" s="170"/>
      <c r="C63" s="170"/>
      <c r="D63" s="170"/>
      <c r="E63" s="170"/>
      <c r="F63" s="170"/>
      <c r="G63" s="38">
        <f>G57+G58+G59+G60+G61+G62</f>
        <v>0</v>
      </c>
    </row>
    <row r="64" spans="1:7" s="132" customFormat="1" ht="93.75" customHeight="1">
      <c r="A64" s="194">
        <v>8</v>
      </c>
      <c r="B64" s="197" t="s">
        <v>27</v>
      </c>
      <c r="C64" s="5" t="s">
        <v>252</v>
      </c>
      <c r="D64" s="6" t="s">
        <v>36</v>
      </c>
      <c r="E64" s="6">
        <v>16</v>
      </c>
      <c r="F64" s="5" t="s">
        <v>253</v>
      </c>
      <c r="G64" s="7">
        <v>8916</v>
      </c>
    </row>
    <row r="65" spans="1:7" s="132" customFormat="1" ht="15">
      <c r="A65" s="195"/>
      <c r="B65" s="198"/>
      <c r="C65" s="4" t="s">
        <v>254</v>
      </c>
      <c r="D65" s="8" t="s">
        <v>67</v>
      </c>
      <c r="E65" s="8">
        <v>50</v>
      </c>
      <c r="F65" s="4" t="s">
        <v>255</v>
      </c>
      <c r="G65" s="25">
        <v>18077</v>
      </c>
    </row>
    <row r="66" spans="1:7" s="132" customFormat="1" ht="15" hidden="1">
      <c r="A66" s="196"/>
      <c r="B66" s="199"/>
      <c r="C66" s="26"/>
      <c r="D66" s="10"/>
      <c r="E66" s="10"/>
      <c r="F66" s="26"/>
      <c r="G66" s="30"/>
    </row>
    <row r="67" spans="1:7" ht="15.75" thickBot="1">
      <c r="A67" s="159"/>
      <c r="B67" s="160"/>
      <c r="C67" s="160"/>
      <c r="D67" s="160"/>
      <c r="E67" s="160"/>
      <c r="F67" s="160"/>
      <c r="G67" s="31">
        <f>G64+G65+G66</f>
        <v>26993</v>
      </c>
    </row>
    <row r="68" spans="1:7" ht="30">
      <c r="A68" s="155">
        <v>9</v>
      </c>
      <c r="B68" s="158" t="s">
        <v>28</v>
      </c>
      <c r="C68" s="20" t="s">
        <v>256</v>
      </c>
      <c r="D68" s="126" t="s">
        <v>36</v>
      </c>
      <c r="E68" s="126">
        <v>5</v>
      </c>
      <c r="F68" s="99" t="s">
        <v>257</v>
      </c>
      <c r="G68" s="33">
        <v>2906</v>
      </c>
    </row>
    <row r="69" spans="1:7" s="37" customFormat="1" ht="15" hidden="1">
      <c r="A69" s="172"/>
      <c r="B69" s="174"/>
      <c r="C69" s="4"/>
      <c r="D69" s="70"/>
      <c r="E69" s="70"/>
      <c r="F69" s="48"/>
      <c r="G69" s="25"/>
    </row>
    <row r="70" spans="1:7" s="37" customFormat="1" ht="67.5" customHeight="1" hidden="1">
      <c r="A70" s="172"/>
      <c r="B70" s="174"/>
      <c r="C70" s="4"/>
      <c r="D70" s="70"/>
      <c r="E70" s="70"/>
      <c r="F70" s="21"/>
      <c r="G70" s="25"/>
    </row>
    <row r="71" spans="1:7" ht="15.75" thickBot="1">
      <c r="A71" s="159"/>
      <c r="B71" s="160"/>
      <c r="C71" s="160"/>
      <c r="D71" s="160"/>
      <c r="E71" s="160"/>
      <c r="F71" s="160"/>
      <c r="G71" s="45">
        <f>SUM(G68:G70)</f>
        <v>2906</v>
      </c>
    </row>
    <row r="72" spans="1:7" s="37" customFormat="1" ht="36.75" customHeight="1" hidden="1">
      <c r="A72" s="165">
        <v>8</v>
      </c>
      <c r="B72" s="167" t="s">
        <v>29</v>
      </c>
      <c r="C72" s="20"/>
      <c r="D72" s="46"/>
      <c r="E72" s="46"/>
      <c r="F72" s="32"/>
      <c r="G72" s="33"/>
    </row>
    <row r="73" spans="1:7" ht="19.5" customHeight="1" hidden="1">
      <c r="A73" s="165"/>
      <c r="B73" s="167"/>
      <c r="C73" s="4"/>
      <c r="D73" s="70"/>
      <c r="E73" s="74"/>
      <c r="F73" s="21"/>
      <c r="G73" s="25"/>
    </row>
    <row r="74" spans="1:7" ht="17.25" customHeight="1" hidden="1">
      <c r="A74" s="147"/>
      <c r="B74" s="168"/>
      <c r="C74" s="4"/>
      <c r="D74" s="42"/>
      <c r="E74" s="42"/>
      <c r="F74" s="21"/>
      <c r="G74" s="25"/>
    </row>
    <row r="75" spans="1:7" ht="15.75" hidden="1" thickBot="1">
      <c r="A75" s="159"/>
      <c r="B75" s="160"/>
      <c r="C75" s="160"/>
      <c r="D75" s="160"/>
      <c r="E75" s="160"/>
      <c r="F75" s="160"/>
      <c r="G75" s="45">
        <f>G72+G73+G74</f>
        <v>0</v>
      </c>
    </row>
    <row r="76" spans="1:7" s="37" customFormat="1" ht="88.5" customHeight="1">
      <c r="A76" s="164">
        <v>10</v>
      </c>
      <c r="B76" s="166" t="s">
        <v>30</v>
      </c>
      <c r="C76" s="5" t="s">
        <v>258</v>
      </c>
      <c r="D76" s="6" t="s">
        <v>36</v>
      </c>
      <c r="E76" s="6">
        <v>12</v>
      </c>
      <c r="F76" s="5" t="s">
        <v>259</v>
      </c>
      <c r="G76" s="7">
        <v>6263</v>
      </c>
    </row>
    <row r="77" spans="1:7" s="37" customFormat="1" ht="120.75" customHeight="1">
      <c r="A77" s="165"/>
      <c r="B77" s="167"/>
      <c r="C77" s="20" t="s">
        <v>260</v>
      </c>
      <c r="D77" s="46" t="s">
        <v>36</v>
      </c>
      <c r="E77" s="131">
        <v>4</v>
      </c>
      <c r="F77" s="32" t="s">
        <v>261</v>
      </c>
      <c r="G77" s="33">
        <v>2617</v>
      </c>
    </row>
    <row r="78" spans="1:7" s="37" customFormat="1" ht="31.5" customHeight="1">
      <c r="A78" s="165"/>
      <c r="B78" s="167"/>
      <c r="C78" s="4" t="s">
        <v>262</v>
      </c>
      <c r="D78" s="8"/>
      <c r="E78" s="9"/>
      <c r="F78" s="21" t="s">
        <v>263</v>
      </c>
      <c r="G78" s="25">
        <v>60921</v>
      </c>
    </row>
    <row r="79" spans="1:7" s="37" customFormat="1" ht="16.5" customHeight="1" hidden="1">
      <c r="A79" s="147"/>
      <c r="B79" s="168"/>
      <c r="C79" s="26"/>
      <c r="D79" s="10"/>
      <c r="E79" s="11"/>
      <c r="F79" s="21"/>
      <c r="G79" s="30"/>
    </row>
    <row r="80" spans="1:7" ht="15.75" thickBot="1">
      <c r="A80" s="159"/>
      <c r="B80" s="160"/>
      <c r="C80" s="160"/>
      <c r="D80" s="160"/>
      <c r="E80" s="160"/>
      <c r="F80" s="160"/>
      <c r="G80" s="45">
        <f>G76+G77+G78+G79</f>
        <v>69801</v>
      </c>
    </row>
    <row r="81" spans="1:7" s="37" customFormat="1" ht="19.5" customHeight="1" hidden="1">
      <c r="A81" s="164">
        <v>9</v>
      </c>
      <c r="B81" s="166" t="s">
        <v>31</v>
      </c>
      <c r="C81" s="5"/>
      <c r="D81" s="6"/>
      <c r="E81" s="60"/>
      <c r="F81" s="43"/>
      <c r="G81" s="7"/>
    </row>
    <row r="82" spans="1:7" s="37" customFormat="1" ht="43.5" customHeight="1" hidden="1">
      <c r="A82" s="165"/>
      <c r="B82" s="167"/>
      <c r="C82" s="4"/>
      <c r="D82" s="8"/>
      <c r="E82" s="61"/>
      <c r="F82" s="21"/>
      <c r="G82" s="62"/>
    </row>
    <row r="83" spans="1:7" s="37" customFormat="1" ht="43.5" customHeight="1" hidden="1">
      <c r="A83" s="147"/>
      <c r="B83" s="168"/>
      <c r="C83" s="4"/>
      <c r="D83" s="8"/>
      <c r="E83" s="61"/>
      <c r="F83" s="4"/>
      <c r="G83" s="62"/>
    </row>
    <row r="84" spans="1:7" ht="15.75" hidden="1" thickBot="1">
      <c r="A84" s="182"/>
      <c r="B84" s="183"/>
      <c r="C84" s="183"/>
      <c r="D84" s="183"/>
      <c r="E84" s="183"/>
      <c r="F84" s="183"/>
      <c r="G84" s="45">
        <f>G81+G82+G83</f>
        <v>0</v>
      </c>
    </row>
    <row r="85" spans="1:7" ht="50.25" customHeight="1" hidden="1">
      <c r="A85" s="153">
        <v>12</v>
      </c>
      <c r="B85" s="156" t="s">
        <v>13</v>
      </c>
      <c r="C85" s="5"/>
      <c r="D85" s="6"/>
      <c r="E85" s="6"/>
      <c r="F85" s="43"/>
      <c r="G85" s="7"/>
    </row>
    <row r="86" spans="1:7" ht="18" customHeight="1" hidden="1">
      <c r="A86" s="154"/>
      <c r="B86" s="157"/>
      <c r="C86" s="4"/>
      <c r="D86" s="8"/>
      <c r="E86" s="8"/>
      <c r="F86" s="48"/>
      <c r="G86" s="25"/>
    </row>
    <row r="87" spans="1:7" ht="18" customHeight="1" hidden="1">
      <c r="A87" s="155"/>
      <c r="B87" s="158"/>
      <c r="C87" s="26"/>
      <c r="D87" s="10"/>
      <c r="E87" s="10"/>
      <c r="F87" s="49"/>
      <c r="G87" s="30"/>
    </row>
    <row r="88" spans="1:7" ht="15.75" customHeight="1" hidden="1">
      <c r="A88" s="177"/>
      <c r="B88" s="178"/>
      <c r="C88" s="178"/>
      <c r="D88" s="178"/>
      <c r="E88" s="178"/>
      <c r="F88" s="178"/>
      <c r="G88" s="50">
        <f>G85+G86+G87</f>
        <v>0</v>
      </c>
    </row>
    <row r="89" spans="1:7" s="37" customFormat="1" ht="28.5" customHeight="1" hidden="1">
      <c r="A89" s="146">
        <v>8</v>
      </c>
      <c r="B89" s="180" t="s">
        <v>16</v>
      </c>
      <c r="C89" s="5"/>
      <c r="D89" s="40"/>
      <c r="E89" s="40"/>
      <c r="F89" s="43"/>
      <c r="G89" s="7"/>
    </row>
    <row r="90" spans="1:7" s="37" customFormat="1" ht="28.5" customHeight="1" hidden="1">
      <c r="A90" s="179"/>
      <c r="B90" s="181"/>
      <c r="C90" s="4"/>
      <c r="D90" s="42"/>
      <c r="E90" s="42"/>
      <c r="F90" s="21"/>
      <c r="G90" s="25"/>
    </row>
    <row r="91" spans="1:7" ht="15.75" customHeight="1" hidden="1">
      <c r="A91" s="182"/>
      <c r="B91" s="183"/>
      <c r="C91" s="183"/>
      <c r="D91" s="183"/>
      <c r="E91" s="183"/>
      <c r="F91" s="183"/>
      <c r="G91" s="78">
        <f>G89+G90</f>
        <v>0</v>
      </c>
    </row>
    <row r="92" spans="1:7" s="117" customFormat="1" ht="74.25" customHeight="1" hidden="1">
      <c r="A92" s="79">
        <v>9</v>
      </c>
      <c r="B92" s="80" t="s">
        <v>32</v>
      </c>
      <c r="C92" s="81"/>
      <c r="D92" s="82"/>
      <c r="E92" s="82"/>
      <c r="F92" s="83"/>
      <c r="G92" s="84"/>
    </row>
    <row r="93" spans="1:7" ht="15.75" hidden="1" thickBot="1">
      <c r="A93" s="159"/>
      <c r="B93" s="160"/>
      <c r="C93" s="160"/>
      <c r="D93" s="160"/>
      <c r="E93" s="160"/>
      <c r="F93" s="160"/>
      <c r="G93" s="45">
        <f>SUM(G92:G92)</f>
        <v>0</v>
      </c>
    </row>
    <row r="94" spans="1:7" ht="15.75" hidden="1" thickBot="1">
      <c r="A94" s="171">
        <v>10</v>
      </c>
      <c r="B94" s="173" t="s">
        <v>33</v>
      </c>
      <c r="C94" s="5"/>
      <c r="D94" s="85"/>
      <c r="E94" s="85"/>
      <c r="F94" s="95"/>
      <c r="G94" s="35"/>
    </row>
    <row r="95" spans="1:7" ht="15.75" hidden="1" thickBot="1">
      <c r="A95" s="172"/>
      <c r="B95" s="174"/>
      <c r="C95" s="4"/>
      <c r="D95" s="36"/>
      <c r="E95" s="36"/>
      <c r="F95" s="4"/>
      <c r="G95" s="25"/>
    </row>
    <row r="96" spans="1:7" ht="15.75" hidden="1" thickBot="1">
      <c r="A96" s="172"/>
      <c r="B96" s="174"/>
      <c r="C96" s="4"/>
      <c r="D96" s="36"/>
      <c r="E96" s="36"/>
      <c r="F96" s="21"/>
      <c r="G96" s="25"/>
    </row>
    <row r="97" spans="1:7" ht="15.75" hidden="1" thickBot="1">
      <c r="A97" s="172"/>
      <c r="B97" s="174"/>
      <c r="C97" s="118"/>
      <c r="D97" s="119"/>
      <c r="E97" s="119"/>
      <c r="F97" s="120"/>
      <c r="G97" s="25"/>
    </row>
    <row r="98" spans="1:7" ht="17.25" customHeight="1" hidden="1">
      <c r="A98" s="169"/>
      <c r="B98" s="170"/>
      <c r="C98" s="170"/>
      <c r="D98" s="170"/>
      <c r="E98" s="170"/>
      <c r="F98" s="170"/>
      <c r="G98" s="50">
        <f>SUM(G94:G97)</f>
        <v>0</v>
      </c>
    </row>
    <row r="99" spans="1:7" s="37" customFormat="1" ht="28.5" customHeight="1">
      <c r="A99" s="153">
        <v>11</v>
      </c>
      <c r="B99" s="156" t="s">
        <v>34</v>
      </c>
      <c r="C99" s="43" t="s">
        <v>264</v>
      </c>
      <c r="D99" s="40" t="s">
        <v>35</v>
      </c>
      <c r="E99" s="40">
        <v>3</v>
      </c>
      <c r="F99" s="43" t="s">
        <v>265</v>
      </c>
      <c r="G99" s="7">
        <v>1551</v>
      </c>
    </row>
    <row r="100" spans="1:7" s="37" customFormat="1" ht="24.75" customHeight="1">
      <c r="A100" s="154"/>
      <c r="B100" s="157"/>
      <c r="C100" s="21" t="s">
        <v>266</v>
      </c>
      <c r="D100" s="42" t="s">
        <v>35</v>
      </c>
      <c r="E100" s="42">
        <v>1</v>
      </c>
      <c r="F100" s="21" t="s">
        <v>267</v>
      </c>
      <c r="G100" s="25">
        <v>3440</v>
      </c>
    </row>
    <row r="101" spans="1:7" s="37" customFormat="1" ht="23.25" customHeight="1" hidden="1">
      <c r="A101" s="155"/>
      <c r="B101" s="158"/>
      <c r="C101" s="29"/>
      <c r="D101" s="27"/>
      <c r="E101" s="27"/>
      <c r="F101" s="29"/>
      <c r="G101" s="30"/>
    </row>
    <row r="102" spans="1:7" ht="17.25" customHeight="1" thickBot="1">
      <c r="A102" s="159"/>
      <c r="B102" s="160"/>
      <c r="C102" s="160"/>
      <c r="D102" s="160"/>
      <c r="E102" s="160"/>
      <c r="F102" s="160"/>
      <c r="G102" s="45">
        <f>G99+G100+G101</f>
        <v>4991</v>
      </c>
    </row>
    <row r="103" spans="1:7" s="37" customFormat="1" ht="94.5" customHeight="1">
      <c r="A103" s="67">
        <v>12</v>
      </c>
      <c r="B103" s="39" t="s">
        <v>268</v>
      </c>
      <c r="C103" s="5" t="s">
        <v>245</v>
      </c>
      <c r="D103" s="40" t="s">
        <v>36</v>
      </c>
      <c r="E103" s="40">
        <v>12</v>
      </c>
      <c r="F103" s="43" t="s">
        <v>269</v>
      </c>
      <c r="G103" s="7">
        <v>6202</v>
      </c>
    </row>
    <row r="104" spans="1:7" ht="15.75" thickBot="1">
      <c r="A104" s="159"/>
      <c r="B104" s="160"/>
      <c r="C104" s="160"/>
      <c r="D104" s="160"/>
      <c r="E104" s="160"/>
      <c r="F104" s="160"/>
      <c r="G104" s="45">
        <f>SUM(G103:G103)</f>
        <v>6202</v>
      </c>
    </row>
    <row r="105" spans="1:7" ht="17.25" customHeight="1" thickBot="1">
      <c r="A105" s="175" t="s">
        <v>6</v>
      </c>
      <c r="B105" s="176"/>
      <c r="C105" s="176"/>
      <c r="D105" s="176"/>
      <c r="E105" s="176"/>
      <c r="F105" s="176"/>
      <c r="G105" s="66">
        <f>G6+G11+G15+G19+G24+G29+G32+G38+G43+G48+G52+G56+G63+G67+G71+G75+G80+G84+G88+G91+G93+G98+G102+G104</f>
        <v>146874</v>
      </c>
    </row>
    <row r="106" spans="1:7" ht="15">
      <c r="A106" s="52"/>
      <c r="B106" s="52"/>
      <c r="C106" s="103"/>
      <c r="D106" s="87"/>
      <c r="E106" s="87"/>
      <c r="F106" s="103"/>
      <c r="G106" s="53"/>
    </row>
    <row r="107" spans="2:7" ht="15.75">
      <c r="B107" s="1" t="s">
        <v>19</v>
      </c>
      <c r="C107" s="104"/>
      <c r="D107" s="88"/>
      <c r="E107" s="88"/>
      <c r="F107" s="105" t="s">
        <v>7</v>
      </c>
      <c r="G107" s="55"/>
    </row>
    <row r="108" spans="2:8" ht="15.75">
      <c r="B108" s="1"/>
      <c r="C108" s="104"/>
      <c r="D108" s="88"/>
      <c r="E108" s="88"/>
      <c r="F108" s="105"/>
      <c r="G108" s="55"/>
      <c r="H108" s="121"/>
    </row>
    <row r="109" spans="2:7" ht="15.75">
      <c r="B109" s="1" t="s">
        <v>17</v>
      </c>
      <c r="C109" s="104"/>
      <c r="D109" s="88"/>
      <c r="E109" s="88"/>
      <c r="F109" s="105" t="s">
        <v>18</v>
      </c>
      <c r="G109" s="55"/>
    </row>
    <row r="110" ht="15">
      <c r="G110" s="57"/>
    </row>
    <row r="111" ht="15">
      <c r="G111" s="57"/>
    </row>
    <row r="112" ht="15">
      <c r="G112" s="57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102:F102"/>
    <mergeCell ref="A104:F104"/>
    <mergeCell ref="A105:F105"/>
    <mergeCell ref="A91:F91"/>
    <mergeCell ref="A93:F93"/>
    <mergeCell ref="A94:A97"/>
    <mergeCell ref="B94:B97"/>
    <mergeCell ref="A98:F98"/>
    <mergeCell ref="A99:A101"/>
    <mergeCell ref="B99:B101"/>
  </mergeCells>
  <printOptions/>
  <pageMargins left="0.3937007874015748" right="0.1968503937007874" top="0.31496062992125984" bottom="0.3149606299212598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16384" width="9.140625" style="18" customWidth="1"/>
  </cols>
  <sheetData>
    <row r="1" spans="1:7" ht="15.75">
      <c r="A1" s="144" t="s">
        <v>270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12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  <c r="H3" s="133">
        <f>G4+G7+G33+G57+G66+G102</f>
        <v>16404</v>
      </c>
      <c r="I3" s="121">
        <f>G5+G49</f>
        <v>46178</v>
      </c>
      <c r="J3" s="121">
        <f>G44+G64+G81</f>
        <v>2413</v>
      </c>
      <c r="K3" s="18">
        <v>44</v>
      </c>
      <c r="L3" s="121">
        <f>G98</f>
        <v>40263</v>
      </c>
    </row>
    <row r="4" spans="1:8" ht="72" customHeight="1">
      <c r="A4" s="146">
        <v>1</v>
      </c>
      <c r="B4" s="148" t="s">
        <v>12</v>
      </c>
      <c r="C4" s="5" t="s">
        <v>271</v>
      </c>
      <c r="D4" s="6" t="s">
        <v>36</v>
      </c>
      <c r="E4" s="128">
        <v>9</v>
      </c>
      <c r="F4" s="5" t="s">
        <v>272</v>
      </c>
      <c r="G4" s="109">
        <v>7013</v>
      </c>
      <c r="H4" s="18">
        <f>E4+E7+E33+E57+E66+E102</f>
        <v>18.75</v>
      </c>
    </row>
    <row r="5" spans="1:7" ht="34.5" customHeight="1">
      <c r="A5" s="147"/>
      <c r="B5" s="149"/>
      <c r="C5" s="20" t="s">
        <v>273</v>
      </c>
      <c r="D5" s="3" t="s">
        <v>67</v>
      </c>
      <c r="E5" s="3">
        <v>100</v>
      </c>
      <c r="F5" s="21" t="s">
        <v>274</v>
      </c>
      <c r="G5" s="22">
        <v>29733</v>
      </c>
    </row>
    <row r="6" spans="1:7" ht="14.25" customHeight="1" thickBot="1">
      <c r="A6" s="150"/>
      <c r="B6" s="151"/>
      <c r="C6" s="151"/>
      <c r="D6" s="151"/>
      <c r="E6" s="151"/>
      <c r="F6" s="152"/>
      <c r="G6" s="59">
        <f>G4+G5</f>
        <v>36746</v>
      </c>
    </row>
    <row r="7" spans="1:7" s="37" customFormat="1" ht="135.75" customHeight="1">
      <c r="A7" s="153">
        <v>2</v>
      </c>
      <c r="B7" s="156" t="s">
        <v>9</v>
      </c>
      <c r="C7" s="5" t="s">
        <v>275</v>
      </c>
      <c r="D7" s="40" t="s">
        <v>36</v>
      </c>
      <c r="E7" s="40">
        <v>3.25</v>
      </c>
      <c r="F7" s="5" t="s">
        <v>276</v>
      </c>
      <c r="G7" s="7">
        <v>3543</v>
      </c>
    </row>
    <row r="8" spans="1:7" ht="58.5" customHeight="1" hidden="1">
      <c r="A8" s="154"/>
      <c r="B8" s="157"/>
      <c r="C8" s="4"/>
      <c r="D8" s="70"/>
      <c r="E8" s="71"/>
      <c r="F8" s="21"/>
      <c r="G8" s="25"/>
    </row>
    <row r="9" spans="1:7" ht="30" customHeight="1" hidden="1">
      <c r="A9" s="154"/>
      <c r="B9" s="157"/>
      <c r="C9" s="4"/>
      <c r="D9" s="70"/>
      <c r="E9" s="71"/>
      <c r="F9" s="21"/>
      <c r="G9" s="30"/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3543</v>
      </c>
    </row>
    <row r="12" spans="1:7" ht="30.75" customHeight="1" hidden="1">
      <c r="A12" s="153">
        <v>3</v>
      </c>
      <c r="B12" s="161" t="s">
        <v>8</v>
      </c>
      <c r="C12" s="20"/>
      <c r="D12" s="72"/>
      <c r="E12" s="72"/>
      <c r="F12" s="32"/>
      <c r="G12" s="33"/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hidden="1">
      <c r="A15" s="159"/>
      <c r="B15" s="160"/>
      <c r="C15" s="160"/>
      <c r="D15" s="160"/>
      <c r="E15" s="160"/>
      <c r="F15" s="160"/>
      <c r="G15" s="31">
        <f>G12+G13+G14</f>
        <v>0</v>
      </c>
    </row>
    <row r="16" spans="1:7" ht="31.5" customHeight="1" hidden="1">
      <c r="A16" s="164">
        <v>2</v>
      </c>
      <c r="B16" s="156" t="s">
        <v>20</v>
      </c>
      <c r="C16" s="5"/>
      <c r="D16" s="85"/>
      <c r="E16" s="85"/>
      <c r="F16" s="43"/>
      <c r="G16" s="35"/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hidden="1">
      <c r="A19" s="159"/>
      <c r="B19" s="160"/>
      <c r="C19" s="160"/>
      <c r="D19" s="160"/>
      <c r="E19" s="160"/>
      <c r="F19" s="160"/>
      <c r="G19" s="31">
        <f>G16+G17+G18</f>
        <v>0</v>
      </c>
    </row>
    <row r="20" spans="1:7" ht="34.5" customHeight="1" hidden="1">
      <c r="A20" s="164">
        <v>4</v>
      </c>
      <c r="B20" s="166" t="s">
        <v>14</v>
      </c>
      <c r="C20" s="5"/>
      <c r="D20" s="85"/>
      <c r="E20" s="85"/>
      <c r="F20" s="43"/>
      <c r="G20" s="35"/>
    </row>
    <row r="21" spans="1:10" ht="29.25" customHeight="1" hidden="1">
      <c r="A21" s="165"/>
      <c r="B21" s="167"/>
      <c r="C21" s="4"/>
      <c r="D21" s="36"/>
      <c r="E21" s="36"/>
      <c r="F21" s="21"/>
      <c r="G21" s="129"/>
      <c r="J21" s="37"/>
    </row>
    <row r="22" spans="1:7" ht="63" customHeight="1" hidden="1">
      <c r="A22" s="165"/>
      <c r="B22" s="167"/>
      <c r="C22" s="4"/>
      <c r="D22" s="36"/>
      <c r="E22" s="36"/>
      <c r="F22" s="21"/>
      <c r="G22" s="34"/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hidden="1">
      <c r="A24" s="159"/>
      <c r="B24" s="160"/>
      <c r="C24" s="160"/>
      <c r="D24" s="160"/>
      <c r="E24" s="160"/>
      <c r="F24" s="160"/>
      <c r="G24" s="31">
        <f>G20+G21+G22+G23</f>
        <v>0</v>
      </c>
    </row>
    <row r="25" spans="1:7" s="37" customFormat="1" ht="56.25" customHeight="1" hidden="1">
      <c r="A25" s="164">
        <v>3</v>
      </c>
      <c r="B25" s="166" t="s">
        <v>22</v>
      </c>
      <c r="C25" s="5"/>
      <c r="D25" s="6"/>
      <c r="E25" s="60"/>
      <c r="F25" s="5"/>
      <c r="G25" s="19"/>
    </row>
    <row r="26" spans="1:7" s="37" customFormat="1" ht="26.25" customHeight="1" hidden="1">
      <c r="A26" s="165"/>
      <c r="B26" s="167"/>
      <c r="C26" s="4"/>
      <c r="D26" s="70"/>
      <c r="E26" s="71"/>
      <c r="F26" s="21"/>
      <c r="G26" s="34"/>
    </row>
    <row r="27" spans="1:7" s="37" customFormat="1" ht="34.5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32.2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hidden="1">
      <c r="A29" s="169"/>
      <c r="B29" s="170"/>
      <c r="C29" s="170"/>
      <c r="D29" s="170"/>
      <c r="E29" s="170"/>
      <c r="F29" s="170"/>
      <c r="G29" s="38">
        <f>G25+G26+G27+G28</f>
        <v>0</v>
      </c>
    </row>
    <row r="30" spans="1:7" ht="50.25" customHeight="1" hidden="1">
      <c r="A30" s="171">
        <v>5</v>
      </c>
      <c r="B30" s="173" t="s">
        <v>21</v>
      </c>
      <c r="C30" s="5"/>
      <c r="D30" s="85"/>
      <c r="E30" s="85"/>
      <c r="F30" s="43"/>
      <c r="G30" s="35"/>
    </row>
    <row r="31" spans="1:7" ht="15" hidden="1">
      <c r="A31" s="172"/>
      <c r="B31" s="174"/>
      <c r="C31" s="4"/>
      <c r="D31" s="36"/>
      <c r="E31" s="36"/>
      <c r="F31" s="21"/>
      <c r="G31" s="34"/>
    </row>
    <row r="32" spans="1:7" ht="15.75" hidden="1" thickBot="1">
      <c r="A32" s="159"/>
      <c r="B32" s="160"/>
      <c r="C32" s="160"/>
      <c r="D32" s="160"/>
      <c r="E32" s="160"/>
      <c r="F32" s="160"/>
      <c r="G32" s="31">
        <f>G31+G30</f>
        <v>0</v>
      </c>
    </row>
    <row r="33" spans="1:7" ht="62.25" customHeight="1">
      <c r="A33" s="155">
        <v>3</v>
      </c>
      <c r="B33" s="158" t="s">
        <v>23</v>
      </c>
      <c r="C33" s="20" t="s">
        <v>277</v>
      </c>
      <c r="D33" s="46" t="s">
        <v>36</v>
      </c>
      <c r="E33" s="46">
        <v>3</v>
      </c>
      <c r="F33" s="130" t="s">
        <v>278</v>
      </c>
      <c r="G33" s="125">
        <v>2408</v>
      </c>
    </row>
    <row r="34" spans="1:7" ht="35.25" customHeight="1" hidden="1">
      <c r="A34" s="172"/>
      <c r="B34" s="174"/>
      <c r="C34" s="4"/>
      <c r="D34" s="8"/>
      <c r="E34" s="8"/>
      <c r="F34" s="4"/>
      <c r="G34" s="110"/>
    </row>
    <row r="35" spans="1:7" ht="55.5" customHeight="1" hidden="1">
      <c r="A35" s="172"/>
      <c r="B35" s="174"/>
      <c r="C35" s="4"/>
      <c r="D35" s="42"/>
      <c r="E35" s="42"/>
      <c r="F35" s="21"/>
      <c r="G35" s="34"/>
    </row>
    <row r="36" spans="1:7" s="37" customFormat="1" ht="49.5" customHeight="1" hidden="1">
      <c r="A36" s="172"/>
      <c r="B36" s="174"/>
      <c r="C36" s="21"/>
      <c r="D36" s="42"/>
      <c r="E36" s="111"/>
      <c r="F36" s="21"/>
      <c r="G36" s="25"/>
    </row>
    <row r="37" spans="1:7" s="37" customFormat="1" ht="15" hidden="1">
      <c r="A37" s="172"/>
      <c r="B37" s="174"/>
      <c r="C37" s="21"/>
      <c r="D37" s="70"/>
      <c r="E37" s="70"/>
      <c r="F37" s="48"/>
      <c r="G37" s="25"/>
    </row>
    <row r="38" spans="1:7" ht="15.75" thickBot="1">
      <c r="A38" s="159"/>
      <c r="B38" s="160"/>
      <c r="C38" s="160"/>
      <c r="D38" s="160"/>
      <c r="E38" s="160"/>
      <c r="F38" s="160"/>
      <c r="G38" s="31">
        <f>G33+G34+G35+G36</f>
        <v>2408</v>
      </c>
    </row>
    <row r="39" spans="1:7" s="37" customFormat="1" ht="15.75" hidden="1" thickBot="1">
      <c r="A39" s="153">
        <v>6</v>
      </c>
      <c r="B39" s="156" t="s">
        <v>15</v>
      </c>
      <c r="C39" s="20"/>
      <c r="D39" s="3"/>
      <c r="E39" s="3"/>
      <c r="F39" s="5"/>
      <c r="G39" s="33"/>
    </row>
    <row r="40" spans="1:7" s="37" customFormat="1" ht="13.5" customHeight="1" hidden="1">
      <c r="A40" s="154"/>
      <c r="B40" s="157"/>
      <c r="C40" s="4"/>
      <c r="D40" s="42"/>
      <c r="E40" s="111"/>
      <c r="F40" s="21"/>
      <c r="G40" s="25"/>
    </row>
    <row r="41" spans="1:7" ht="33.75" customHeight="1" hidden="1">
      <c r="A41" s="154"/>
      <c r="B41" s="157"/>
      <c r="C41" s="4"/>
      <c r="D41" s="42"/>
      <c r="E41" s="42"/>
      <c r="F41" s="48"/>
      <c r="G41" s="34"/>
    </row>
    <row r="42" spans="1:7" ht="16.5" customHeight="1" hidden="1">
      <c r="A42" s="155"/>
      <c r="B42" s="158"/>
      <c r="C42" s="4"/>
      <c r="D42" s="70"/>
      <c r="E42" s="70"/>
      <c r="F42" s="21"/>
      <c r="G42" s="34"/>
    </row>
    <row r="43" spans="1:7" ht="15.75" hidden="1" thickBot="1">
      <c r="A43" s="169"/>
      <c r="B43" s="170"/>
      <c r="C43" s="170"/>
      <c r="D43" s="170"/>
      <c r="E43" s="170"/>
      <c r="F43" s="170"/>
      <c r="G43" s="38">
        <f>SUM(G39:G42)</f>
        <v>0</v>
      </c>
    </row>
    <row r="44" spans="1:7" s="37" customFormat="1" ht="45" customHeight="1">
      <c r="A44" s="164">
        <v>4</v>
      </c>
      <c r="B44" s="166" t="s">
        <v>24</v>
      </c>
      <c r="C44" s="5" t="s">
        <v>279</v>
      </c>
      <c r="D44" s="40" t="s">
        <v>36</v>
      </c>
      <c r="E44" s="40">
        <v>2</v>
      </c>
      <c r="F44" s="43" t="s">
        <v>280</v>
      </c>
      <c r="G44" s="7">
        <v>906</v>
      </c>
    </row>
    <row r="45" spans="1:7" s="37" customFormat="1" ht="15" hidden="1">
      <c r="A45" s="165"/>
      <c r="B45" s="167"/>
      <c r="C45" s="4"/>
      <c r="D45" s="42"/>
      <c r="E45" s="42"/>
      <c r="F45" s="21"/>
      <c r="G45" s="25"/>
    </row>
    <row r="46" spans="1:7" s="37" customFormat="1" ht="15" hidden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thickBot="1">
      <c r="A48" s="169"/>
      <c r="B48" s="170"/>
      <c r="C48" s="170"/>
      <c r="D48" s="170"/>
      <c r="E48" s="170"/>
      <c r="F48" s="170"/>
      <c r="G48" s="38">
        <f>G44+G45+G46+G47</f>
        <v>906</v>
      </c>
    </row>
    <row r="49" spans="1:7" ht="15">
      <c r="A49" s="171">
        <v>5</v>
      </c>
      <c r="B49" s="173" t="s">
        <v>5</v>
      </c>
      <c r="C49" s="5" t="s">
        <v>281</v>
      </c>
      <c r="D49" s="69" t="s">
        <v>67</v>
      </c>
      <c r="E49" s="69">
        <v>30</v>
      </c>
      <c r="F49" s="43" t="s">
        <v>282</v>
      </c>
      <c r="G49" s="7">
        <v>16445</v>
      </c>
    </row>
    <row r="50" spans="1:7" ht="15" hidden="1">
      <c r="A50" s="172"/>
      <c r="B50" s="174"/>
      <c r="C50" s="4"/>
      <c r="D50" s="36"/>
      <c r="E50" s="36"/>
      <c r="F50" s="4"/>
      <c r="G50" s="34"/>
    </row>
    <row r="51" spans="1:7" ht="15" hidden="1">
      <c r="A51" s="172"/>
      <c r="B51" s="174"/>
      <c r="C51" s="4"/>
      <c r="D51" s="36"/>
      <c r="E51" s="36"/>
      <c r="F51" s="4"/>
      <c r="G51" s="34"/>
    </row>
    <row r="52" spans="1:7" ht="15.75" thickBot="1">
      <c r="A52" s="159"/>
      <c r="B52" s="160"/>
      <c r="C52" s="160"/>
      <c r="D52" s="160"/>
      <c r="E52" s="160"/>
      <c r="F52" s="160"/>
      <c r="G52" s="31">
        <f>SUM(G49:G51)</f>
        <v>16445</v>
      </c>
    </row>
    <row r="53" spans="1:7" s="37" customFormat="1" ht="72.75" customHeight="1" hidden="1">
      <c r="A53" s="171">
        <v>7</v>
      </c>
      <c r="B53" s="173" t="s">
        <v>25</v>
      </c>
      <c r="C53" s="5"/>
      <c r="D53" s="40"/>
      <c r="E53" s="40"/>
      <c r="F53" s="5"/>
      <c r="G53" s="7"/>
    </row>
    <row r="54" spans="1:7" s="37" customFormat="1" ht="15.75" hidden="1" thickBot="1">
      <c r="A54" s="172"/>
      <c r="B54" s="174"/>
      <c r="C54" s="4"/>
      <c r="D54" s="36"/>
      <c r="E54" s="36"/>
      <c r="F54" s="4"/>
      <c r="G54" s="34"/>
    </row>
    <row r="55" spans="1:7" ht="15.75" hidden="1" thickBot="1">
      <c r="A55" s="172"/>
      <c r="B55" s="174"/>
      <c r="C55" s="4"/>
      <c r="D55" s="70"/>
      <c r="E55" s="70"/>
      <c r="F55" s="21"/>
      <c r="G55" s="25"/>
    </row>
    <row r="56" spans="1:7" ht="15.75" hidden="1" thickBot="1">
      <c r="A56" s="159"/>
      <c r="B56" s="160"/>
      <c r="C56" s="160"/>
      <c r="D56" s="160"/>
      <c r="E56" s="160"/>
      <c r="F56" s="160"/>
      <c r="G56" s="108">
        <f>SUM(G53:G55)</f>
        <v>0</v>
      </c>
    </row>
    <row r="57" spans="1:7" s="37" customFormat="1" ht="55.5" customHeight="1">
      <c r="A57" s="154">
        <v>6</v>
      </c>
      <c r="B57" s="157" t="s">
        <v>26</v>
      </c>
      <c r="C57" s="20" t="s">
        <v>283</v>
      </c>
      <c r="D57" s="3" t="s">
        <v>36</v>
      </c>
      <c r="E57" s="3">
        <v>0.5</v>
      </c>
      <c r="F57" s="5" t="s">
        <v>284</v>
      </c>
      <c r="G57" s="33">
        <v>597</v>
      </c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thickBot="1">
      <c r="A63" s="169"/>
      <c r="B63" s="170"/>
      <c r="C63" s="170"/>
      <c r="D63" s="170"/>
      <c r="E63" s="170"/>
      <c r="F63" s="170"/>
      <c r="G63" s="38">
        <f>G57+G58+G59+G60+G61+G62</f>
        <v>597</v>
      </c>
    </row>
    <row r="64" spans="1:7" s="37" customFormat="1" ht="65.25" customHeight="1">
      <c r="A64" s="164">
        <v>7</v>
      </c>
      <c r="B64" s="166" t="s">
        <v>27</v>
      </c>
      <c r="C64" s="5" t="s">
        <v>285</v>
      </c>
      <c r="D64" s="6" t="s">
        <v>36</v>
      </c>
      <c r="E64" s="6">
        <v>2</v>
      </c>
      <c r="F64" s="5" t="s">
        <v>286</v>
      </c>
      <c r="G64" s="7">
        <v>1178</v>
      </c>
    </row>
    <row r="65" spans="1:7" s="37" customFormat="1" ht="15">
      <c r="A65" s="165"/>
      <c r="B65" s="167"/>
      <c r="C65" s="4" t="s">
        <v>287</v>
      </c>
      <c r="D65" s="42" t="s">
        <v>35</v>
      </c>
      <c r="E65" s="42">
        <v>2</v>
      </c>
      <c r="F65" s="21" t="s">
        <v>288</v>
      </c>
      <c r="G65" s="25">
        <v>162</v>
      </c>
    </row>
    <row r="66" spans="1:7" s="37" customFormat="1" ht="45">
      <c r="A66" s="147"/>
      <c r="B66" s="168"/>
      <c r="C66" s="26" t="s">
        <v>289</v>
      </c>
      <c r="D66" s="27" t="s">
        <v>35</v>
      </c>
      <c r="E66" s="27">
        <v>2</v>
      </c>
      <c r="F66" s="29" t="s">
        <v>290</v>
      </c>
      <c r="G66" s="30">
        <v>1792</v>
      </c>
    </row>
    <row r="67" spans="1:7" ht="15.75" thickBot="1">
      <c r="A67" s="159"/>
      <c r="B67" s="160"/>
      <c r="C67" s="160"/>
      <c r="D67" s="160"/>
      <c r="E67" s="160"/>
      <c r="F67" s="160"/>
      <c r="G67" s="31">
        <f>G64+G65+G66</f>
        <v>3132</v>
      </c>
    </row>
    <row r="68" spans="1:7" ht="24.75" customHeight="1" hidden="1">
      <c r="A68" s="155">
        <v>9</v>
      </c>
      <c r="B68" s="158" t="s">
        <v>28</v>
      </c>
      <c r="C68" s="20"/>
      <c r="D68" s="126"/>
      <c r="E68" s="126"/>
      <c r="F68" s="99"/>
      <c r="G68" s="33"/>
    </row>
    <row r="69" spans="1:7" s="37" customFormat="1" ht="15.75" hidden="1" thickBot="1">
      <c r="A69" s="172"/>
      <c r="B69" s="174"/>
      <c r="C69" s="4"/>
      <c r="D69" s="70"/>
      <c r="E69" s="70"/>
      <c r="F69" s="48"/>
      <c r="G69" s="25"/>
    </row>
    <row r="70" spans="1:7" s="37" customFormat="1" ht="67.5" customHeight="1" hidden="1">
      <c r="A70" s="172"/>
      <c r="B70" s="174"/>
      <c r="C70" s="4"/>
      <c r="D70" s="70"/>
      <c r="E70" s="70"/>
      <c r="F70" s="21"/>
      <c r="G70" s="25"/>
    </row>
    <row r="71" spans="1:7" ht="15.75" hidden="1" thickBot="1">
      <c r="A71" s="159"/>
      <c r="B71" s="160"/>
      <c r="C71" s="160"/>
      <c r="D71" s="160"/>
      <c r="E71" s="160"/>
      <c r="F71" s="160"/>
      <c r="G71" s="45">
        <f>SUM(G68:G70)</f>
        <v>0</v>
      </c>
    </row>
    <row r="72" spans="1:7" s="37" customFormat="1" ht="36.75" customHeight="1" hidden="1">
      <c r="A72" s="165">
        <v>8</v>
      </c>
      <c r="B72" s="167" t="s">
        <v>29</v>
      </c>
      <c r="C72" s="20"/>
      <c r="D72" s="46"/>
      <c r="E72" s="46"/>
      <c r="F72" s="32"/>
      <c r="G72" s="33"/>
    </row>
    <row r="73" spans="1:7" ht="19.5" customHeight="1" hidden="1">
      <c r="A73" s="165"/>
      <c r="B73" s="167"/>
      <c r="C73" s="4"/>
      <c r="D73" s="70"/>
      <c r="E73" s="74"/>
      <c r="F73" s="21"/>
      <c r="G73" s="25"/>
    </row>
    <row r="74" spans="1:7" ht="17.25" customHeight="1" hidden="1">
      <c r="A74" s="147"/>
      <c r="B74" s="168"/>
      <c r="C74" s="4"/>
      <c r="D74" s="42"/>
      <c r="E74" s="42"/>
      <c r="F74" s="21"/>
      <c r="G74" s="25"/>
    </row>
    <row r="75" spans="1:7" ht="15.75" hidden="1" thickBot="1">
      <c r="A75" s="159"/>
      <c r="B75" s="160"/>
      <c r="C75" s="160"/>
      <c r="D75" s="160"/>
      <c r="E75" s="160"/>
      <c r="F75" s="160"/>
      <c r="G75" s="45">
        <f>G72+G73+G74</f>
        <v>0</v>
      </c>
    </row>
    <row r="76" spans="1:7" s="37" customFormat="1" ht="13.5" customHeight="1" hidden="1">
      <c r="A76" s="164">
        <v>10</v>
      </c>
      <c r="B76" s="166" t="s">
        <v>30</v>
      </c>
      <c r="C76" s="5"/>
      <c r="D76" s="6"/>
      <c r="E76" s="6"/>
      <c r="F76" s="5"/>
      <c r="G76" s="7"/>
    </row>
    <row r="77" spans="1:7" s="37" customFormat="1" ht="16.5" customHeight="1" hidden="1">
      <c r="A77" s="165"/>
      <c r="B77" s="167"/>
      <c r="C77" s="20"/>
      <c r="D77" s="46"/>
      <c r="E77" s="131"/>
      <c r="F77" s="32"/>
      <c r="G77" s="33"/>
    </row>
    <row r="78" spans="1:7" s="37" customFormat="1" ht="31.5" customHeight="1" hidden="1">
      <c r="A78" s="165"/>
      <c r="B78" s="167"/>
      <c r="C78" s="4"/>
      <c r="D78" s="8"/>
      <c r="E78" s="9"/>
      <c r="F78" s="21"/>
      <c r="G78" s="25"/>
    </row>
    <row r="79" spans="1:7" s="37" customFormat="1" ht="16.5" customHeight="1" hidden="1">
      <c r="A79" s="147"/>
      <c r="B79" s="168"/>
      <c r="C79" s="26"/>
      <c r="D79" s="10"/>
      <c r="E79" s="11"/>
      <c r="F79" s="21"/>
      <c r="G79" s="30"/>
    </row>
    <row r="80" spans="1:7" ht="15.75" hidden="1" thickBot="1">
      <c r="A80" s="159"/>
      <c r="B80" s="160"/>
      <c r="C80" s="160"/>
      <c r="D80" s="160"/>
      <c r="E80" s="160"/>
      <c r="F80" s="160"/>
      <c r="G80" s="45">
        <f>G76+G77+G78+G79</f>
        <v>0</v>
      </c>
    </row>
    <row r="81" spans="1:7" s="37" customFormat="1" ht="19.5" customHeight="1">
      <c r="A81" s="164">
        <v>8</v>
      </c>
      <c r="B81" s="166" t="s">
        <v>31</v>
      </c>
      <c r="C81" s="5" t="s">
        <v>291</v>
      </c>
      <c r="D81" s="6" t="s">
        <v>35</v>
      </c>
      <c r="E81" s="60" t="s">
        <v>77</v>
      </c>
      <c r="F81" s="43" t="s">
        <v>292</v>
      </c>
      <c r="G81" s="7">
        <v>329</v>
      </c>
    </row>
    <row r="82" spans="1:7" s="37" customFormat="1" ht="43.5" customHeight="1" hidden="1">
      <c r="A82" s="147"/>
      <c r="B82" s="168"/>
      <c r="C82" s="4"/>
      <c r="D82" s="8"/>
      <c r="E82" s="61"/>
      <c r="F82" s="4"/>
      <c r="G82" s="62"/>
    </row>
    <row r="83" spans="1:7" ht="15.75" thickBot="1">
      <c r="A83" s="182"/>
      <c r="B83" s="183"/>
      <c r="C83" s="183"/>
      <c r="D83" s="183"/>
      <c r="E83" s="183"/>
      <c r="F83" s="183"/>
      <c r="G83" s="45">
        <f>G81</f>
        <v>329</v>
      </c>
    </row>
    <row r="84" spans="1:7" ht="50.25" customHeight="1" hidden="1">
      <c r="A84" s="153">
        <v>12</v>
      </c>
      <c r="B84" s="156" t="s">
        <v>13</v>
      </c>
      <c r="C84" s="5"/>
      <c r="D84" s="6"/>
      <c r="E84" s="6"/>
      <c r="F84" s="43"/>
      <c r="G84" s="7"/>
    </row>
    <row r="85" spans="1:7" ht="18" customHeight="1" hidden="1">
      <c r="A85" s="154"/>
      <c r="B85" s="157"/>
      <c r="C85" s="4"/>
      <c r="D85" s="8"/>
      <c r="E85" s="8"/>
      <c r="F85" s="48"/>
      <c r="G85" s="25"/>
    </row>
    <row r="86" spans="1:7" ht="18" customHeight="1" hidden="1">
      <c r="A86" s="155"/>
      <c r="B86" s="158"/>
      <c r="C86" s="26"/>
      <c r="D86" s="10"/>
      <c r="E86" s="10"/>
      <c r="F86" s="49"/>
      <c r="G86" s="30"/>
    </row>
    <row r="87" spans="1:7" ht="15.75" customHeight="1" hidden="1">
      <c r="A87" s="177"/>
      <c r="B87" s="178"/>
      <c r="C87" s="178"/>
      <c r="D87" s="178"/>
      <c r="E87" s="178"/>
      <c r="F87" s="178"/>
      <c r="G87" s="50">
        <f>G84+G85+G86</f>
        <v>0</v>
      </c>
    </row>
    <row r="88" spans="1:7" s="37" customFormat="1" ht="28.5" customHeight="1" hidden="1">
      <c r="A88" s="146">
        <v>8</v>
      </c>
      <c r="B88" s="180" t="s">
        <v>16</v>
      </c>
      <c r="C88" s="5"/>
      <c r="D88" s="40"/>
      <c r="E88" s="40"/>
      <c r="F88" s="43"/>
      <c r="G88" s="7"/>
    </row>
    <row r="89" spans="1:7" s="37" customFormat="1" ht="28.5" customHeight="1" hidden="1">
      <c r="A89" s="179"/>
      <c r="B89" s="181"/>
      <c r="C89" s="4"/>
      <c r="D89" s="42"/>
      <c r="E89" s="42"/>
      <c r="F89" s="21"/>
      <c r="G89" s="25"/>
    </row>
    <row r="90" spans="1:7" ht="15.75" customHeight="1" hidden="1">
      <c r="A90" s="182"/>
      <c r="B90" s="183"/>
      <c r="C90" s="183"/>
      <c r="D90" s="183"/>
      <c r="E90" s="183"/>
      <c r="F90" s="183"/>
      <c r="G90" s="78">
        <f>G88+G89</f>
        <v>0</v>
      </c>
    </row>
    <row r="91" spans="1:7" s="117" customFormat="1" ht="74.25" customHeight="1" hidden="1">
      <c r="A91" s="79">
        <v>9</v>
      </c>
      <c r="B91" s="80" t="s">
        <v>32</v>
      </c>
      <c r="C91" s="81"/>
      <c r="D91" s="82"/>
      <c r="E91" s="82"/>
      <c r="F91" s="83"/>
      <c r="G91" s="84"/>
    </row>
    <row r="92" spans="1:7" ht="15.75" hidden="1" thickBot="1">
      <c r="A92" s="159"/>
      <c r="B92" s="160"/>
      <c r="C92" s="160"/>
      <c r="D92" s="160"/>
      <c r="E92" s="160"/>
      <c r="F92" s="160"/>
      <c r="G92" s="45">
        <f>SUM(G91:G91)</f>
        <v>0</v>
      </c>
    </row>
    <row r="93" spans="1:7" ht="15.75" hidden="1" thickBot="1">
      <c r="A93" s="171">
        <v>10</v>
      </c>
      <c r="B93" s="173" t="s">
        <v>33</v>
      </c>
      <c r="C93" s="5"/>
      <c r="D93" s="85"/>
      <c r="E93" s="85"/>
      <c r="F93" s="95"/>
      <c r="G93" s="35"/>
    </row>
    <row r="94" spans="1:7" ht="15.75" hidden="1" thickBot="1">
      <c r="A94" s="172"/>
      <c r="B94" s="174"/>
      <c r="C94" s="4"/>
      <c r="D94" s="36"/>
      <c r="E94" s="36"/>
      <c r="F94" s="4"/>
      <c r="G94" s="25"/>
    </row>
    <row r="95" spans="1:7" ht="15.75" hidden="1" thickBot="1">
      <c r="A95" s="172"/>
      <c r="B95" s="174"/>
      <c r="C95" s="4"/>
      <c r="D95" s="36"/>
      <c r="E95" s="36"/>
      <c r="F95" s="21"/>
      <c r="G95" s="25"/>
    </row>
    <row r="96" spans="1:7" ht="15.75" hidden="1" thickBot="1">
      <c r="A96" s="172"/>
      <c r="B96" s="174"/>
      <c r="C96" s="118"/>
      <c r="D96" s="119"/>
      <c r="E96" s="119"/>
      <c r="F96" s="120"/>
      <c r="G96" s="25"/>
    </row>
    <row r="97" spans="1:7" ht="17.25" customHeight="1" hidden="1">
      <c r="A97" s="169"/>
      <c r="B97" s="170"/>
      <c r="C97" s="170"/>
      <c r="D97" s="170"/>
      <c r="E97" s="170"/>
      <c r="F97" s="170"/>
      <c r="G97" s="50">
        <f>SUM(G93:G96)</f>
        <v>0</v>
      </c>
    </row>
    <row r="98" spans="1:7" s="37" customFormat="1" ht="28.5" customHeight="1">
      <c r="A98" s="153">
        <v>9</v>
      </c>
      <c r="B98" s="156" t="s">
        <v>293</v>
      </c>
      <c r="C98" s="43" t="s">
        <v>294</v>
      </c>
      <c r="D98" s="40"/>
      <c r="E98" s="40"/>
      <c r="F98" s="43" t="s">
        <v>295</v>
      </c>
      <c r="G98" s="7">
        <v>40263</v>
      </c>
    </row>
    <row r="99" spans="1:7" s="37" customFormat="1" ht="24.75" customHeight="1" hidden="1">
      <c r="A99" s="154"/>
      <c r="B99" s="157"/>
      <c r="C99" s="21"/>
      <c r="D99" s="42"/>
      <c r="E99" s="42"/>
      <c r="F99" s="21"/>
      <c r="G99" s="25"/>
    </row>
    <row r="100" spans="1:7" s="37" customFormat="1" ht="23.25" customHeight="1" hidden="1">
      <c r="A100" s="155"/>
      <c r="B100" s="158"/>
      <c r="C100" s="29"/>
      <c r="D100" s="27"/>
      <c r="E100" s="27"/>
      <c r="F100" s="29"/>
      <c r="G100" s="30"/>
    </row>
    <row r="101" spans="1:7" ht="17.25" customHeight="1" thickBot="1">
      <c r="A101" s="159"/>
      <c r="B101" s="160"/>
      <c r="C101" s="160"/>
      <c r="D101" s="160"/>
      <c r="E101" s="160"/>
      <c r="F101" s="160"/>
      <c r="G101" s="45">
        <f>G98+G99+G100</f>
        <v>40263</v>
      </c>
    </row>
    <row r="102" spans="1:7" s="37" customFormat="1" ht="29.25" customHeight="1">
      <c r="A102" s="67">
        <v>10</v>
      </c>
      <c r="B102" s="39" t="s">
        <v>296</v>
      </c>
      <c r="C102" s="5" t="s">
        <v>297</v>
      </c>
      <c r="D102" s="40" t="s">
        <v>35</v>
      </c>
      <c r="E102" s="40">
        <v>1</v>
      </c>
      <c r="F102" s="43" t="s">
        <v>298</v>
      </c>
      <c r="G102" s="7">
        <v>1051</v>
      </c>
    </row>
    <row r="103" spans="1:7" ht="15.75" thickBot="1">
      <c r="A103" s="159"/>
      <c r="B103" s="160"/>
      <c r="C103" s="160"/>
      <c r="D103" s="160"/>
      <c r="E103" s="160"/>
      <c r="F103" s="160"/>
      <c r="G103" s="45">
        <f>SUM(G102:G102)</f>
        <v>1051</v>
      </c>
    </row>
    <row r="104" spans="1:7" ht="17.25" customHeight="1" thickBot="1">
      <c r="A104" s="175" t="s">
        <v>6</v>
      </c>
      <c r="B104" s="176"/>
      <c r="C104" s="176"/>
      <c r="D104" s="176"/>
      <c r="E104" s="176"/>
      <c r="F104" s="176"/>
      <c r="G104" s="66">
        <f>G6+G11+G15+G19+G24+G29+G32+G38+G43+G48+G52+G56+G63+G67+G71+G75+G80+G83+G87+G90+G92+G97+G101+G103</f>
        <v>105420</v>
      </c>
    </row>
    <row r="105" spans="1:7" ht="15">
      <c r="A105" s="52"/>
      <c r="B105" s="52"/>
      <c r="C105" s="103"/>
      <c r="D105" s="87"/>
      <c r="E105" s="87"/>
      <c r="F105" s="103"/>
      <c r="G105" s="53"/>
    </row>
    <row r="106" spans="2:7" ht="15.75">
      <c r="B106" s="1" t="s">
        <v>19</v>
      </c>
      <c r="C106" s="104"/>
      <c r="D106" s="88"/>
      <c r="E106" s="88"/>
      <c r="F106" s="105" t="s">
        <v>7</v>
      </c>
      <c r="G106" s="55"/>
    </row>
    <row r="107" spans="2:7" ht="15.75">
      <c r="B107" s="1"/>
      <c r="C107" s="104"/>
      <c r="D107" s="88"/>
      <c r="E107" s="88"/>
      <c r="F107" s="105"/>
      <c r="G107" s="55"/>
    </row>
    <row r="108" spans="2:7" ht="15.75">
      <c r="B108" s="1" t="s">
        <v>17</v>
      </c>
      <c r="C108" s="104"/>
      <c r="D108" s="88"/>
      <c r="E108" s="88"/>
      <c r="F108" s="105" t="s">
        <v>18</v>
      </c>
      <c r="G108" s="55"/>
    </row>
    <row r="109" ht="15">
      <c r="G109" s="57"/>
    </row>
    <row r="110" ht="15">
      <c r="G110" s="57"/>
    </row>
    <row r="111" ht="15">
      <c r="G111" s="57"/>
    </row>
  </sheetData>
  <sheetProtection/>
  <mergeCells count="70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2"/>
    <mergeCell ref="B81:B82"/>
    <mergeCell ref="A83:F83"/>
    <mergeCell ref="A84:A86"/>
    <mergeCell ref="B84:B86"/>
    <mergeCell ref="A87:F87"/>
    <mergeCell ref="A88:A89"/>
    <mergeCell ref="B88:B89"/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</mergeCells>
  <printOptions/>
  <pageMargins left="0.3149606299212598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8" width="11.421875" style="18" bestFit="1" customWidth="1"/>
    <col min="9" max="16384" width="9.140625" style="18" customWidth="1"/>
  </cols>
  <sheetData>
    <row r="1" spans="1:7" ht="15.75">
      <c r="A1" s="144" t="s">
        <v>299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36.75" customHeight="1">
      <c r="A4" s="146">
        <v>1</v>
      </c>
      <c r="B4" s="148" t="s">
        <v>12</v>
      </c>
      <c r="C4" s="5" t="s">
        <v>300</v>
      </c>
      <c r="D4" s="6" t="s">
        <v>36</v>
      </c>
      <c r="E4" s="128">
        <v>6</v>
      </c>
      <c r="F4" s="5" t="s">
        <v>301</v>
      </c>
      <c r="G4" s="109">
        <v>3768</v>
      </c>
    </row>
    <row r="5" spans="1:7" ht="34.5" customHeight="1" hidden="1">
      <c r="A5" s="147"/>
      <c r="B5" s="149"/>
      <c r="C5" s="20"/>
      <c r="D5" s="3"/>
      <c r="E5" s="3"/>
      <c r="F5" s="21"/>
      <c r="G5" s="22"/>
    </row>
    <row r="6" spans="1:7" ht="14.25" customHeight="1" thickBot="1">
      <c r="A6" s="150"/>
      <c r="B6" s="151"/>
      <c r="C6" s="151"/>
      <c r="D6" s="151"/>
      <c r="E6" s="151"/>
      <c r="F6" s="152"/>
      <c r="G6" s="59">
        <f>G4+G5</f>
        <v>3768</v>
      </c>
    </row>
    <row r="7" spans="1:7" s="37" customFormat="1" ht="33" customHeight="1">
      <c r="A7" s="153">
        <v>2</v>
      </c>
      <c r="B7" s="156" t="s">
        <v>9</v>
      </c>
      <c r="C7" s="5" t="s">
        <v>302</v>
      </c>
      <c r="D7" s="40" t="s">
        <v>36</v>
      </c>
      <c r="E7" s="40">
        <v>1.5</v>
      </c>
      <c r="F7" s="5" t="s">
        <v>303</v>
      </c>
      <c r="G7" s="7">
        <v>1169</v>
      </c>
    </row>
    <row r="8" spans="1:7" ht="58.5" customHeight="1" hidden="1">
      <c r="A8" s="154"/>
      <c r="B8" s="157"/>
      <c r="C8" s="4"/>
      <c r="D8" s="70"/>
      <c r="E8" s="71"/>
      <c r="F8" s="21"/>
      <c r="G8" s="25"/>
    </row>
    <row r="9" spans="1:7" ht="30" customHeight="1" hidden="1">
      <c r="A9" s="154"/>
      <c r="B9" s="157"/>
      <c r="C9" s="4"/>
      <c r="D9" s="70"/>
      <c r="E9" s="71"/>
      <c r="F9" s="21"/>
      <c r="G9" s="30"/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1169</v>
      </c>
    </row>
    <row r="12" spans="1:7" ht="30.75" customHeight="1" hidden="1">
      <c r="A12" s="153">
        <v>3</v>
      </c>
      <c r="B12" s="161" t="s">
        <v>8</v>
      </c>
      <c r="C12" s="20"/>
      <c r="D12" s="72"/>
      <c r="E12" s="72"/>
      <c r="F12" s="32"/>
      <c r="G12" s="33"/>
    </row>
    <row r="13" spans="1:7" ht="37.5" customHeight="1" hidden="1">
      <c r="A13" s="154"/>
      <c r="B13" s="162"/>
      <c r="C13" s="4"/>
      <c r="D13" s="70"/>
      <c r="E13" s="70"/>
      <c r="F13" s="21"/>
      <c r="G13" s="34"/>
    </row>
    <row r="14" spans="1:7" ht="45" customHeight="1" hidden="1">
      <c r="A14" s="155"/>
      <c r="B14" s="163"/>
      <c r="C14" s="26"/>
      <c r="D14" s="73"/>
      <c r="E14" s="73"/>
      <c r="F14" s="29"/>
      <c r="G14" s="65"/>
    </row>
    <row r="15" spans="1:7" ht="16.5" customHeight="1" hidden="1">
      <c r="A15" s="159"/>
      <c r="B15" s="160"/>
      <c r="C15" s="160"/>
      <c r="D15" s="160"/>
      <c r="E15" s="160"/>
      <c r="F15" s="160"/>
      <c r="G15" s="31">
        <f>G12+G13+G14</f>
        <v>0</v>
      </c>
    </row>
    <row r="16" spans="1:7" ht="31.5" customHeight="1" hidden="1">
      <c r="A16" s="164">
        <v>2</v>
      </c>
      <c r="B16" s="156" t="s">
        <v>20</v>
      </c>
      <c r="C16" s="5"/>
      <c r="D16" s="85"/>
      <c r="E16" s="85"/>
      <c r="F16" s="43"/>
      <c r="G16" s="35"/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hidden="1">
      <c r="A19" s="159"/>
      <c r="B19" s="160"/>
      <c r="C19" s="160"/>
      <c r="D19" s="160"/>
      <c r="E19" s="160"/>
      <c r="F19" s="160"/>
      <c r="G19" s="31">
        <f>G16+G17+G18</f>
        <v>0</v>
      </c>
    </row>
    <row r="20" spans="1:7" ht="34.5" customHeight="1" hidden="1">
      <c r="A20" s="164">
        <v>4</v>
      </c>
      <c r="B20" s="166" t="s">
        <v>14</v>
      </c>
      <c r="C20" s="5"/>
      <c r="D20" s="85"/>
      <c r="E20" s="85"/>
      <c r="F20" s="43"/>
      <c r="G20" s="35"/>
    </row>
    <row r="21" spans="1:11" ht="29.25" customHeight="1" hidden="1">
      <c r="A21" s="165"/>
      <c r="B21" s="167"/>
      <c r="C21" s="4"/>
      <c r="D21" s="36"/>
      <c r="E21" s="36"/>
      <c r="F21" s="21"/>
      <c r="G21" s="129"/>
      <c r="K21" s="37"/>
    </row>
    <row r="22" spans="1:7" ht="63" customHeight="1" hidden="1">
      <c r="A22" s="165"/>
      <c r="B22" s="167"/>
      <c r="C22" s="4"/>
      <c r="D22" s="36"/>
      <c r="E22" s="36"/>
      <c r="F22" s="21"/>
      <c r="G22" s="34"/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hidden="1">
      <c r="A24" s="159"/>
      <c r="B24" s="160"/>
      <c r="C24" s="160"/>
      <c r="D24" s="160"/>
      <c r="E24" s="160"/>
      <c r="F24" s="160"/>
      <c r="G24" s="31">
        <f>G20+G21+G22+G23</f>
        <v>0</v>
      </c>
    </row>
    <row r="25" spans="1:7" s="37" customFormat="1" ht="56.25" customHeight="1" hidden="1">
      <c r="A25" s="164">
        <v>3</v>
      </c>
      <c r="B25" s="166" t="s">
        <v>22</v>
      </c>
      <c r="C25" s="5"/>
      <c r="D25" s="6"/>
      <c r="E25" s="60"/>
      <c r="F25" s="5"/>
      <c r="G25" s="19"/>
    </row>
    <row r="26" spans="1:7" s="37" customFormat="1" ht="26.25" customHeight="1" hidden="1">
      <c r="A26" s="165"/>
      <c r="B26" s="167"/>
      <c r="C26" s="4"/>
      <c r="D26" s="70"/>
      <c r="E26" s="71"/>
      <c r="F26" s="21"/>
      <c r="G26" s="34"/>
    </row>
    <row r="27" spans="1:7" s="37" customFormat="1" ht="34.5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32.2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hidden="1">
      <c r="A29" s="169"/>
      <c r="B29" s="170"/>
      <c r="C29" s="170"/>
      <c r="D29" s="170"/>
      <c r="E29" s="170"/>
      <c r="F29" s="170"/>
      <c r="G29" s="38">
        <f>G25+G26+G27+G28</f>
        <v>0</v>
      </c>
    </row>
    <row r="30" spans="1:7" ht="50.25" customHeight="1" hidden="1">
      <c r="A30" s="171">
        <v>5</v>
      </c>
      <c r="B30" s="173" t="s">
        <v>21</v>
      </c>
      <c r="C30" s="5"/>
      <c r="D30" s="85"/>
      <c r="E30" s="85"/>
      <c r="F30" s="43"/>
      <c r="G30" s="35"/>
    </row>
    <row r="31" spans="1:7" ht="15.75" hidden="1" thickBot="1">
      <c r="A31" s="172"/>
      <c r="B31" s="174"/>
      <c r="C31" s="4"/>
      <c r="D31" s="36"/>
      <c r="E31" s="36"/>
      <c r="F31" s="21"/>
      <c r="G31" s="34"/>
    </row>
    <row r="32" spans="1:7" ht="15.75" hidden="1" thickBot="1">
      <c r="A32" s="159"/>
      <c r="B32" s="160"/>
      <c r="C32" s="160"/>
      <c r="D32" s="160"/>
      <c r="E32" s="160"/>
      <c r="F32" s="160"/>
      <c r="G32" s="31">
        <f>G31+G30</f>
        <v>0</v>
      </c>
    </row>
    <row r="33" spans="1:7" ht="62.25" customHeight="1" hidden="1">
      <c r="A33" s="155">
        <v>3</v>
      </c>
      <c r="B33" s="158" t="s">
        <v>23</v>
      </c>
      <c r="C33" s="20"/>
      <c r="D33" s="46"/>
      <c r="E33" s="46"/>
      <c r="F33" s="130"/>
      <c r="G33" s="125"/>
    </row>
    <row r="34" spans="1:7" ht="35.25" customHeight="1" hidden="1">
      <c r="A34" s="172"/>
      <c r="B34" s="174"/>
      <c r="C34" s="4"/>
      <c r="D34" s="8"/>
      <c r="E34" s="8"/>
      <c r="F34" s="4"/>
      <c r="G34" s="110"/>
    </row>
    <row r="35" spans="1:7" ht="55.5" customHeight="1" hidden="1">
      <c r="A35" s="172"/>
      <c r="B35" s="174"/>
      <c r="C35" s="4"/>
      <c r="D35" s="42"/>
      <c r="E35" s="42"/>
      <c r="F35" s="21"/>
      <c r="G35" s="34"/>
    </row>
    <row r="36" spans="1:7" s="37" customFormat="1" ht="49.5" customHeight="1" hidden="1">
      <c r="A36" s="172"/>
      <c r="B36" s="174"/>
      <c r="C36" s="21"/>
      <c r="D36" s="42"/>
      <c r="E36" s="111"/>
      <c r="F36" s="21"/>
      <c r="G36" s="25"/>
    </row>
    <row r="37" spans="1:7" s="37" customFormat="1" ht="15.75" hidden="1" thickBot="1">
      <c r="A37" s="172"/>
      <c r="B37" s="174"/>
      <c r="C37" s="21"/>
      <c r="D37" s="70"/>
      <c r="E37" s="70"/>
      <c r="F37" s="48"/>
      <c r="G37" s="25"/>
    </row>
    <row r="38" spans="1:7" ht="15.75" hidden="1" thickBot="1">
      <c r="A38" s="159"/>
      <c r="B38" s="160"/>
      <c r="C38" s="160"/>
      <c r="D38" s="160"/>
      <c r="E38" s="160"/>
      <c r="F38" s="160"/>
      <c r="G38" s="31">
        <f>G33+G34+G35+G36</f>
        <v>0</v>
      </c>
    </row>
    <row r="39" spans="1:7" s="37" customFormat="1" ht="30">
      <c r="A39" s="153">
        <v>3</v>
      </c>
      <c r="B39" s="156" t="s">
        <v>15</v>
      </c>
      <c r="C39" s="20" t="s">
        <v>304</v>
      </c>
      <c r="D39" s="3" t="s">
        <v>36</v>
      </c>
      <c r="E39" s="3">
        <v>2</v>
      </c>
      <c r="F39" s="5" t="s">
        <v>305</v>
      </c>
      <c r="G39" s="33">
        <v>1171</v>
      </c>
    </row>
    <row r="40" spans="1:7" s="37" customFormat="1" ht="13.5" customHeight="1" hidden="1">
      <c r="A40" s="154"/>
      <c r="B40" s="157"/>
      <c r="C40" s="4"/>
      <c r="D40" s="42"/>
      <c r="E40" s="111"/>
      <c r="F40" s="21"/>
      <c r="G40" s="25"/>
    </row>
    <row r="41" spans="1:7" ht="33.75" customHeight="1" hidden="1">
      <c r="A41" s="154"/>
      <c r="B41" s="157"/>
      <c r="C41" s="4"/>
      <c r="D41" s="42"/>
      <c r="E41" s="42"/>
      <c r="F41" s="48"/>
      <c r="G41" s="34"/>
    </row>
    <row r="42" spans="1:7" ht="16.5" customHeight="1" hidden="1">
      <c r="A42" s="155"/>
      <c r="B42" s="158"/>
      <c r="C42" s="4"/>
      <c r="D42" s="70"/>
      <c r="E42" s="70"/>
      <c r="F42" s="21"/>
      <c r="G42" s="34"/>
    </row>
    <row r="43" spans="1:7" ht="15.75" thickBot="1">
      <c r="A43" s="169"/>
      <c r="B43" s="170"/>
      <c r="C43" s="170"/>
      <c r="D43" s="170"/>
      <c r="E43" s="170"/>
      <c r="F43" s="170"/>
      <c r="G43" s="38">
        <f>SUM(G39:G42)</f>
        <v>1171</v>
      </c>
    </row>
    <row r="44" spans="1:7" s="37" customFormat="1" ht="33.75" customHeight="1">
      <c r="A44" s="164">
        <v>4</v>
      </c>
      <c r="B44" s="166" t="s">
        <v>24</v>
      </c>
      <c r="C44" s="5" t="s">
        <v>180</v>
      </c>
      <c r="D44" s="40" t="s">
        <v>92</v>
      </c>
      <c r="E44" s="40">
        <v>1</v>
      </c>
      <c r="F44" s="43" t="s">
        <v>306</v>
      </c>
      <c r="G44" s="7">
        <v>415</v>
      </c>
    </row>
    <row r="45" spans="1:7" s="37" customFormat="1" ht="15" hidden="1">
      <c r="A45" s="165"/>
      <c r="B45" s="167"/>
      <c r="C45" s="4"/>
      <c r="D45" s="42"/>
      <c r="E45" s="42"/>
      <c r="F45" s="21"/>
      <c r="G45" s="25"/>
    </row>
    <row r="46" spans="1:7" s="37" customFormat="1" ht="15" hidden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thickBot="1">
      <c r="A48" s="169"/>
      <c r="B48" s="170"/>
      <c r="C48" s="170"/>
      <c r="D48" s="170"/>
      <c r="E48" s="170"/>
      <c r="F48" s="170"/>
      <c r="G48" s="38">
        <f>G44+G45+G46+G47</f>
        <v>415</v>
      </c>
    </row>
    <row r="49" spans="1:7" ht="15.75" hidden="1" thickBot="1">
      <c r="A49" s="171">
        <v>5</v>
      </c>
      <c r="B49" s="173" t="s">
        <v>5</v>
      </c>
      <c r="C49" s="5"/>
      <c r="D49" s="69"/>
      <c r="E49" s="69"/>
      <c r="F49" s="43"/>
      <c r="G49" s="7"/>
    </row>
    <row r="50" spans="1:7" ht="15.75" hidden="1" thickBot="1">
      <c r="A50" s="172"/>
      <c r="B50" s="174"/>
      <c r="C50" s="4"/>
      <c r="D50" s="36"/>
      <c r="E50" s="36"/>
      <c r="F50" s="4"/>
      <c r="G50" s="34"/>
    </row>
    <row r="51" spans="1:7" ht="15.75" hidden="1" thickBot="1">
      <c r="A51" s="172"/>
      <c r="B51" s="174"/>
      <c r="C51" s="4"/>
      <c r="D51" s="36"/>
      <c r="E51" s="36"/>
      <c r="F51" s="4"/>
      <c r="G51" s="34"/>
    </row>
    <row r="52" spans="1:7" ht="15.75" hidden="1" thickBot="1">
      <c r="A52" s="159"/>
      <c r="B52" s="160"/>
      <c r="C52" s="160"/>
      <c r="D52" s="160"/>
      <c r="E52" s="160"/>
      <c r="F52" s="160"/>
      <c r="G52" s="31">
        <f>SUM(G49:G51)</f>
        <v>0</v>
      </c>
    </row>
    <row r="53" spans="1:7" s="37" customFormat="1" ht="72.75" customHeight="1" hidden="1">
      <c r="A53" s="171">
        <v>7</v>
      </c>
      <c r="B53" s="173" t="s">
        <v>25</v>
      </c>
      <c r="C53" s="5"/>
      <c r="D53" s="40"/>
      <c r="E53" s="40"/>
      <c r="F53" s="5"/>
      <c r="G53" s="7"/>
    </row>
    <row r="54" spans="1:7" s="37" customFormat="1" ht="15.75" hidden="1" thickBot="1">
      <c r="A54" s="172"/>
      <c r="B54" s="174"/>
      <c r="C54" s="4"/>
      <c r="D54" s="36"/>
      <c r="E54" s="36"/>
      <c r="F54" s="4"/>
      <c r="G54" s="34"/>
    </row>
    <row r="55" spans="1:7" ht="15.75" hidden="1" thickBot="1">
      <c r="A55" s="172"/>
      <c r="B55" s="174"/>
      <c r="C55" s="4"/>
      <c r="D55" s="70"/>
      <c r="E55" s="70"/>
      <c r="F55" s="21"/>
      <c r="G55" s="25"/>
    </row>
    <row r="56" spans="1:7" ht="15.75" hidden="1" thickBot="1">
      <c r="A56" s="159"/>
      <c r="B56" s="160"/>
      <c r="C56" s="160"/>
      <c r="D56" s="160"/>
      <c r="E56" s="160"/>
      <c r="F56" s="160"/>
      <c r="G56" s="108">
        <f>SUM(G53:G55)</f>
        <v>0</v>
      </c>
    </row>
    <row r="57" spans="1:7" s="37" customFormat="1" ht="55.5" customHeight="1" hidden="1">
      <c r="A57" s="154">
        <v>6</v>
      </c>
      <c r="B57" s="157" t="s">
        <v>26</v>
      </c>
      <c r="C57" s="20"/>
      <c r="D57" s="3"/>
      <c r="E57" s="3"/>
      <c r="F57" s="5"/>
      <c r="G57" s="33"/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hidden="1" thickBot="1">
      <c r="A63" s="169"/>
      <c r="B63" s="170"/>
      <c r="C63" s="170"/>
      <c r="D63" s="170"/>
      <c r="E63" s="170"/>
      <c r="F63" s="170"/>
      <c r="G63" s="38">
        <f>G57+G58+G59+G60+G61+G62</f>
        <v>0</v>
      </c>
    </row>
    <row r="64" spans="1:7" s="37" customFormat="1" ht="65.25" customHeight="1" hidden="1">
      <c r="A64" s="164">
        <v>7</v>
      </c>
      <c r="B64" s="166" t="s">
        <v>28</v>
      </c>
      <c r="C64" s="5"/>
      <c r="D64" s="6"/>
      <c r="E64" s="6"/>
      <c r="F64" s="5"/>
      <c r="G64" s="7"/>
    </row>
    <row r="65" spans="1:7" s="37" customFormat="1" ht="15.75" hidden="1" thickBot="1">
      <c r="A65" s="165"/>
      <c r="B65" s="167"/>
      <c r="C65" s="4"/>
      <c r="D65" s="42"/>
      <c r="E65" s="42"/>
      <c r="F65" s="21"/>
      <c r="G65" s="25"/>
    </row>
    <row r="66" spans="1:7" s="37" customFormat="1" ht="15.75" hidden="1" thickBot="1">
      <c r="A66" s="147"/>
      <c r="B66" s="168"/>
      <c r="C66" s="26"/>
      <c r="D66" s="27"/>
      <c r="E66" s="27"/>
      <c r="F66" s="29"/>
      <c r="G66" s="30"/>
    </row>
    <row r="67" spans="1:7" ht="15.75" hidden="1" thickBot="1">
      <c r="A67" s="159"/>
      <c r="B67" s="160"/>
      <c r="C67" s="160"/>
      <c r="D67" s="160"/>
      <c r="E67" s="160"/>
      <c r="F67" s="160"/>
      <c r="G67" s="31">
        <f>G64+G65+G66</f>
        <v>0</v>
      </c>
    </row>
    <row r="68" spans="1:7" ht="24.75" customHeight="1" hidden="1">
      <c r="A68" s="155">
        <v>9</v>
      </c>
      <c r="B68" s="158" t="s">
        <v>28</v>
      </c>
      <c r="C68" s="20"/>
      <c r="D68" s="126"/>
      <c r="E68" s="126"/>
      <c r="F68" s="99"/>
      <c r="G68" s="33"/>
    </row>
    <row r="69" spans="1:7" s="37" customFormat="1" ht="15.75" hidden="1" thickBot="1">
      <c r="A69" s="172"/>
      <c r="B69" s="174"/>
      <c r="C69" s="4"/>
      <c r="D69" s="70"/>
      <c r="E69" s="70"/>
      <c r="F69" s="48"/>
      <c r="G69" s="25"/>
    </row>
    <row r="70" spans="1:7" s="37" customFormat="1" ht="67.5" customHeight="1" hidden="1">
      <c r="A70" s="172"/>
      <c r="B70" s="174"/>
      <c r="C70" s="4"/>
      <c r="D70" s="70"/>
      <c r="E70" s="70"/>
      <c r="F70" s="21"/>
      <c r="G70" s="25"/>
    </row>
    <row r="71" spans="1:7" ht="15.75" hidden="1" thickBot="1">
      <c r="A71" s="159"/>
      <c r="B71" s="160"/>
      <c r="C71" s="160"/>
      <c r="D71" s="160"/>
      <c r="E71" s="160"/>
      <c r="F71" s="160"/>
      <c r="G71" s="45">
        <f>SUM(G68:G70)</f>
        <v>0</v>
      </c>
    </row>
    <row r="72" spans="1:7" s="37" customFormat="1" ht="36.75" customHeight="1" hidden="1">
      <c r="A72" s="165">
        <v>8</v>
      </c>
      <c r="B72" s="167" t="s">
        <v>29</v>
      </c>
      <c r="C72" s="20"/>
      <c r="D72" s="46"/>
      <c r="E72" s="46"/>
      <c r="F72" s="32"/>
      <c r="G72" s="33"/>
    </row>
    <row r="73" spans="1:7" ht="19.5" customHeight="1" hidden="1">
      <c r="A73" s="165"/>
      <c r="B73" s="167"/>
      <c r="C73" s="4"/>
      <c r="D73" s="70"/>
      <c r="E73" s="74"/>
      <c r="F73" s="21"/>
      <c r="G73" s="25"/>
    </row>
    <row r="74" spans="1:7" ht="17.25" customHeight="1" hidden="1">
      <c r="A74" s="147"/>
      <c r="B74" s="168"/>
      <c r="C74" s="4"/>
      <c r="D74" s="42"/>
      <c r="E74" s="42"/>
      <c r="F74" s="21"/>
      <c r="G74" s="25"/>
    </row>
    <row r="75" spans="1:7" ht="15.75" hidden="1" thickBot="1">
      <c r="A75" s="159"/>
      <c r="B75" s="160"/>
      <c r="C75" s="160"/>
      <c r="D75" s="160"/>
      <c r="E75" s="160"/>
      <c r="F75" s="160"/>
      <c r="G75" s="45">
        <f>G72+G73+G74</f>
        <v>0</v>
      </c>
    </row>
    <row r="76" spans="1:7" s="37" customFormat="1" ht="13.5" customHeight="1" hidden="1">
      <c r="A76" s="164">
        <v>10</v>
      </c>
      <c r="B76" s="166" t="s">
        <v>30</v>
      </c>
      <c r="C76" s="5"/>
      <c r="D76" s="6"/>
      <c r="E76" s="6"/>
      <c r="F76" s="5"/>
      <c r="G76" s="7"/>
    </row>
    <row r="77" spans="1:7" s="37" customFormat="1" ht="16.5" customHeight="1" hidden="1">
      <c r="A77" s="165"/>
      <c r="B77" s="167"/>
      <c r="C77" s="20"/>
      <c r="D77" s="46"/>
      <c r="E77" s="131"/>
      <c r="F77" s="32"/>
      <c r="G77" s="33"/>
    </row>
    <row r="78" spans="1:7" s="37" customFormat="1" ht="31.5" customHeight="1" hidden="1">
      <c r="A78" s="165"/>
      <c r="B78" s="167"/>
      <c r="C78" s="4"/>
      <c r="D78" s="8"/>
      <c r="E78" s="9"/>
      <c r="F78" s="21"/>
      <c r="G78" s="25"/>
    </row>
    <row r="79" spans="1:7" s="37" customFormat="1" ht="16.5" customHeight="1" hidden="1">
      <c r="A79" s="147"/>
      <c r="B79" s="168"/>
      <c r="C79" s="26"/>
      <c r="D79" s="10"/>
      <c r="E79" s="11"/>
      <c r="F79" s="21"/>
      <c r="G79" s="30"/>
    </row>
    <row r="80" spans="1:7" ht="15.75" hidden="1" thickBot="1">
      <c r="A80" s="159"/>
      <c r="B80" s="160"/>
      <c r="C80" s="160"/>
      <c r="D80" s="160"/>
      <c r="E80" s="160"/>
      <c r="F80" s="160"/>
      <c r="G80" s="45">
        <f>G76+G77+G78+G79</f>
        <v>0</v>
      </c>
    </row>
    <row r="81" spans="1:7" s="37" customFormat="1" ht="34.5" customHeight="1">
      <c r="A81" s="164">
        <v>5</v>
      </c>
      <c r="B81" s="166" t="s">
        <v>31</v>
      </c>
      <c r="C81" s="5" t="s">
        <v>91</v>
      </c>
      <c r="D81" s="6" t="s">
        <v>35</v>
      </c>
      <c r="E81" s="128">
        <v>1</v>
      </c>
      <c r="F81" s="43" t="s">
        <v>307</v>
      </c>
      <c r="G81" s="7">
        <v>5514</v>
      </c>
    </row>
    <row r="82" spans="1:7" s="37" customFormat="1" ht="20.25" customHeight="1">
      <c r="A82" s="147"/>
      <c r="B82" s="168"/>
      <c r="C82" s="4" t="s">
        <v>273</v>
      </c>
      <c r="D82" s="8" t="s">
        <v>67</v>
      </c>
      <c r="E82" s="61">
        <v>170</v>
      </c>
      <c r="F82" s="4" t="s">
        <v>308</v>
      </c>
      <c r="G82" s="62">
        <v>29632</v>
      </c>
    </row>
    <row r="83" spans="1:7" ht="15.75" thickBot="1">
      <c r="A83" s="182"/>
      <c r="B83" s="183"/>
      <c r="C83" s="183"/>
      <c r="D83" s="183"/>
      <c r="E83" s="183"/>
      <c r="F83" s="183"/>
      <c r="G83" s="45">
        <f>G81+G82</f>
        <v>35146</v>
      </c>
    </row>
    <row r="84" spans="1:7" ht="50.25" customHeight="1" hidden="1">
      <c r="A84" s="153">
        <v>12</v>
      </c>
      <c r="B84" s="156" t="s">
        <v>13</v>
      </c>
      <c r="C84" s="5"/>
      <c r="D84" s="6"/>
      <c r="E84" s="6"/>
      <c r="F84" s="43"/>
      <c r="G84" s="7"/>
    </row>
    <row r="85" spans="1:7" ht="18" customHeight="1" hidden="1">
      <c r="A85" s="154"/>
      <c r="B85" s="157"/>
      <c r="C85" s="4"/>
      <c r="D85" s="8"/>
      <c r="E85" s="8"/>
      <c r="F85" s="48"/>
      <c r="G85" s="25"/>
    </row>
    <row r="86" spans="1:7" ht="18" customHeight="1" hidden="1">
      <c r="A86" s="155"/>
      <c r="B86" s="158"/>
      <c r="C86" s="26"/>
      <c r="D86" s="10"/>
      <c r="E86" s="10"/>
      <c r="F86" s="49"/>
      <c r="G86" s="30"/>
    </row>
    <row r="87" spans="1:7" ht="15.75" customHeight="1" hidden="1">
      <c r="A87" s="177"/>
      <c r="B87" s="178"/>
      <c r="C87" s="178"/>
      <c r="D87" s="178"/>
      <c r="E87" s="178"/>
      <c r="F87" s="178"/>
      <c r="G87" s="50">
        <f>G84+G85+G86</f>
        <v>0</v>
      </c>
    </row>
    <row r="88" spans="1:7" s="37" customFormat="1" ht="28.5" customHeight="1" hidden="1">
      <c r="A88" s="146">
        <v>8</v>
      </c>
      <c r="B88" s="180" t="s">
        <v>16</v>
      </c>
      <c r="C88" s="5"/>
      <c r="D88" s="40"/>
      <c r="E88" s="40"/>
      <c r="F88" s="43"/>
      <c r="G88" s="7"/>
    </row>
    <row r="89" spans="1:7" s="37" customFormat="1" ht="28.5" customHeight="1" hidden="1">
      <c r="A89" s="179"/>
      <c r="B89" s="181"/>
      <c r="C89" s="4"/>
      <c r="D89" s="42"/>
      <c r="E89" s="42"/>
      <c r="F89" s="21"/>
      <c r="G89" s="25"/>
    </row>
    <row r="90" spans="1:7" ht="15.75" customHeight="1" hidden="1">
      <c r="A90" s="182"/>
      <c r="B90" s="183"/>
      <c r="C90" s="183"/>
      <c r="D90" s="183"/>
      <c r="E90" s="183"/>
      <c r="F90" s="183"/>
      <c r="G90" s="78">
        <f>G88+G89</f>
        <v>0</v>
      </c>
    </row>
    <row r="91" spans="1:7" s="117" customFormat="1" ht="74.25" customHeight="1" hidden="1">
      <c r="A91" s="79">
        <v>9</v>
      </c>
      <c r="B91" s="80" t="s">
        <v>32</v>
      </c>
      <c r="C91" s="81"/>
      <c r="D91" s="82"/>
      <c r="E91" s="82"/>
      <c r="F91" s="83"/>
      <c r="G91" s="84"/>
    </row>
    <row r="92" spans="1:7" ht="15.75" hidden="1" thickBot="1">
      <c r="A92" s="159"/>
      <c r="B92" s="160"/>
      <c r="C92" s="160"/>
      <c r="D92" s="160"/>
      <c r="E92" s="160"/>
      <c r="F92" s="160"/>
      <c r="G92" s="45">
        <f>SUM(G91:G91)</f>
        <v>0</v>
      </c>
    </row>
    <row r="93" spans="1:7" ht="15.75" hidden="1" thickBot="1">
      <c r="A93" s="171">
        <v>10</v>
      </c>
      <c r="B93" s="173" t="s">
        <v>33</v>
      </c>
      <c r="C93" s="5"/>
      <c r="D93" s="85"/>
      <c r="E93" s="85"/>
      <c r="F93" s="95"/>
      <c r="G93" s="35"/>
    </row>
    <row r="94" spans="1:7" ht="15.75" hidden="1" thickBot="1">
      <c r="A94" s="172"/>
      <c r="B94" s="174"/>
      <c r="C94" s="4"/>
      <c r="D94" s="36"/>
      <c r="E94" s="36"/>
      <c r="F94" s="4"/>
      <c r="G94" s="25"/>
    </row>
    <row r="95" spans="1:7" ht="15.75" hidden="1" thickBot="1">
      <c r="A95" s="172"/>
      <c r="B95" s="174"/>
      <c r="C95" s="4"/>
      <c r="D95" s="36"/>
      <c r="E95" s="36"/>
      <c r="F95" s="21"/>
      <c r="G95" s="25"/>
    </row>
    <row r="96" spans="1:7" ht="15.75" hidden="1" thickBot="1">
      <c r="A96" s="172"/>
      <c r="B96" s="174"/>
      <c r="C96" s="118"/>
      <c r="D96" s="119"/>
      <c r="E96" s="119"/>
      <c r="F96" s="120"/>
      <c r="G96" s="25"/>
    </row>
    <row r="97" spans="1:7" ht="17.25" customHeight="1" hidden="1">
      <c r="A97" s="169"/>
      <c r="B97" s="170"/>
      <c r="C97" s="170"/>
      <c r="D97" s="170"/>
      <c r="E97" s="170"/>
      <c r="F97" s="170"/>
      <c r="G97" s="50">
        <f>SUM(G93:G96)</f>
        <v>0</v>
      </c>
    </row>
    <row r="98" spans="1:7" s="37" customFormat="1" ht="28.5" customHeight="1">
      <c r="A98" s="153">
        <v>6</v>
      </c>
      <c r="B98" s="156" t="s">
        <v>293</v>
      </c>
      <c r="C98" s="43" t="s">
        <v>294</v>
      </c>
      <c r="D98" s="40"/>
      <c r="E98" s="40"/>
      <c r="F98" s="43" t="s">
        <v>295</v>
      </c>
      <c r="G98" s="7">
        <v>32169</v>
      </c>
    </row>
    <row r="99" spans="1:7" s="37" customFormat="1" ht="24.75" customHeight="1" hidden="1">
      <c r="A99" s="154"/>
      <c r="B99" s="157"/>
      <c r="C99" s="21"/>
      <c r="D99" s="42"/>
      <c r="E99" s="42"/>
      <c r="F99" s="21"/>
      <c r="G99" s="25"/>
    </row>
    <row r="100" spans="1:7" s="37" customFormat="1" ht="23.25" customHeight="1" hidden="1">
      <c r="A100" s="155"/>
      <c r="B100" s="158"/>
      <c r="C100" s="29"/>
      <c r="D100" s="27"/>
      <c r="E100" s="27"/>
      <c r="F100" s="29"/>
      <c r="G100" s="30"/>
    </row>
    <row r="101" spans="1:7" ht="17.25" customHeight="1" thickBot="1">
      <c r="A101" s="159"/>
      <c r="B101" s="160"/>
      <c r="C101" s="160"/>
      <c r="D101" s="160"/>
      <c r="E101" s="160"/>
      <c r="F101" s="160"/>
      <c r="G101" s="45">
        <f>G98+G99+G100</f>
        <v>32169</v>
      </c>
    </row>
    <row r="102" spans="1:7" s="37" customFormat="1" ht="29.25" customHeight="1" hidden="1">
      <c r="A102" s="67">
        <v>10</v>
      </c>
      <c r="B102" s="39" t="s">
        <v>296</v>
      </c>
      <c r="C102" s="5"/>
      <c r="D102" s="40"/>
      <c r="E102" s="40"/>
      <c r="F102" s="43"/>
      <c r="G102" s="7"/>
    </row>
    <row r="103" spans="1:7" ht="15.75" hidden="1" thickBot="1">
      <c r="A103" s="159"/>
      <c r="B103" s="160"/>
      <c r="C103" s="160"/>
      <c r="D103" s="160"/>
      <c r="E103" s="160"/>
      <c r="F103" s="160"/>
      <c r="G103" s="45">
        <f>SUM(G102:G102)</f>
        <v>0</v>
      </c>
    </row>
    <row r="104" spans="1:7" ht="17.25" customHeight="1" thickBot="1">
      <c r="A104" s="175" t="s">
        <v>6</v>
      </c>
      <c r="B104" s="176"/>
      <c r="C104" s="176"/>
      <c r="D104" s="176"/>
      <c r="E104" s="176"/>
      <c r="F104" s="176"/>
      <c r="G104" s="66">
        <f>G6+G11+G15+G19+G24+G29+G32+G38+G43+G48+G52+G56+G63+G67+G71+G75+G80+G83+G87+G90+G92+G97+G101+G103</f>
        <v>73838</v>
      </c>
    </row>
    <row r="105" spans="1:7" ht="15">
      <c r="A105" s="52"/>
      <c r="B105" s="52"/>
      <c r="C105" s="103"/>
      <c r="D105" s="87"/>
      <c r="E105" s="87"/>
      <c r="F105" s="103"/>
      <c r="G105" s="53"/>
    </row>
    <row r="106" spans="2:7" ht="15.75">
      <c r="B106" s="1" t="s">
        <v>19</v>
      </c>
      <c r="C106" s="104"/>
      <c r="D106" s="88"/>
      <c r="E106" s="88"/>
      <c r="F106" s="105" t="s">
        <v>7</v>
      </c>
      <c r="G106" s="55"/>
    </row>
    <row r="107" spans="2:8" ht="15.75">
      <c r="B107" s="1"/>
      <c r="C107" s="104"/>
      <c r="D107" s="88"/>
      <c r="E107" s="88"/>
      <c r="F107" s="105"/>
      <c r="G107" s="55"/>
      <c r="H107" s="121"/>
    </row>
    <row r="108" spans="2:7" ht="15.75">
      <c r="B108" s="1" t="s">
        <v>17</v>
      </c>
      <c r="C108" s="104"/>
      <c r="D108" s="88"/>
      <c r="E108" s="88"/>
      <c r="F108" s="105" t="s">
        <v>18</v>
      </c>
      <c r="G108" s="55"/>
    </row>
    <row r="109" ht="15">
      <c r="G109" s="57"/>
    </row>
    <row r="110" ht="15">
      <c r="G110" s="57"/>
    </row>
    <row r="111" ht="15">
      <c r="G111" s="57"/>
    </row>
  </sheetData>
  <sheetProtection/>
  <mergeCells count="70"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  <mergeCell ref="A83:F83"/>
    <mergeCell ref="A84:A86"/>
    <mergeCell ref="B84:B86"/>
    <mergeCell ref="A87:F87"/>
    <mergeCell ref="A88:A89"/>
    <mergeCell ref="B88:B89"/>
    <mergeCell ref="A75:F75"/>
    <mergeCell ref="A76:A79"/>
    <mergeCell ref="B76:B79"/>
    <mergeCell ref="A80:F80"/>
    <mergeCell ref="A81:A82"/>
    <mergeCell ref="B81:B82"/>
    <mergeCell ref="A67:F67"/>
    <mergeCell ref="A68:A70"/>
    <mergeCell ref="B68:B70"/>
    <mergeCell ref="A71:F71"/>
    <mergeCell ref="A72:A74"/>
    <mergeCell ref="B72:B74"/>
    <mergeCell ref="A56:F56"/>
    <mergeCell ref="A57:A62"/>
    <mergeCell ref="B57:B62"/>
    <mergeCell ref="A63:F63"/>
    <mergeCell ref="A64:A66"/>
    <mergeCell ref="B64:B66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.00390625" style="54" customWidth="1"/>
    <col min="2" max="2" width="24.7109375" style="18" customWidth="1"/>
    <col min="3" max="3" width="40.00390625" style="122" customWidth="1"/>
    <col min="4" max="4" width="5.421875" style="123" customWidth="1"/>
    <col min="5" max="5" width="7.421875" style="123" customWidth="1"/>
    <col min="6" max="6" width="41.140625" style="124" customWidth="1"/>
    <col min="7" max="7" width="13.140625" style="58" customWidth="1"/>
    <col min="8" max="8" width="11.421875" style="18" bestFit="1" customWidth="1"/>
    <col min="9" max="16384" width="9.140625" style="18" customWidth="1"/>
  </cols>
  <sheetData>
    <row r="1" spans="1:7" ht="15.75">
      <c r="A1" s="144" t="s">
        <v>309</v>
      </c>
      <c r="B1" s="145"/>
      <c r="C1" s="145"/>
      <c r="D1" s="145"/>
      <c r="E1" s="145"/>
      <c r="F1" s="145"/>
      <c r="G1" s="145"/>
    </row>
    <row r="2" spans="1:7" ht="15.75" thickBot="1">
      <c r="A2" s="12"/>
      <c r="B2" s="13"/>
      <c r="C2" s="91"/>
      <c r="D2" s="14"/>
      <c r="E2" s="14"/>
      <c r="F2" s="91"/>
      <c r="G2" s="14"/>
    </row>
    <row r="3" spans="1:7" ht="72.75" customHeight="1" thickBot="1">
      <c r="A3" s="15" t="s">
        <v>4</v>
      </c>
      <c r="B3" s="16" t="s">
        <v>0</v>
      </c>
      <c r="C3" s="92" t="s">
        <v>1</v>
      </c>
      <c r="D3" s="68" t="s">
        <v>10</v>
      </c>
      <c r="E3" s="68" t="s">
        <v>11</v>
      </c>
      <c r="F3" s="92" t="s">
        <v>2</v>
      </c>
      <c r="G3" s="17" t="s">
        <v>3</v>
      </c>
    </row>
    <row r="4" spans="1:7" ht="46.5" customHeight="1">
      <c r="A4" s="146">
        <v>1</v>
      </c>
      <c r="B4" s="148" t="s">
        <v>12</v>
      </c>
      <c r="C4" s="5" t="s">
        <v>310</v>
      </c>
      <c r="D4" s="6" t="s">
        <v>92</v>
      </c>
      <c r="E4" s="128">
        <v>1</v>
      </c>
      <c r="F4" s="5" t="s">
        <v>311</v>
      </c>
      <c r="G4" s="109">
        <v>1437</v>
      </c>
    </row>
    <row r="5" spans="1:7" ht="34.5" customHeight="1" hidden="1">
      <c r="A5" s="147"/>
      <c r="B5" s="149"/>
      <c r="C5" s="20"/>
      <c r="D5" s="3"/>
      <c r="E5" s="3"/>
      <c r="F5" s="21"/>
      <c r="G5" s="22"/>
    </row>
    <row r="6" spans="1:7" ht="14.25" customHeight="1" thickBot="1">
      <c r="A6" s="150"/>
      <c r="B6" s="151"/>
      <c r="C6" s="151"/>
      <c r="D6" s="151"/>
      <c r="E6" s="151"/>
      <c r="F6" s="152"/>
      <c r="G6" s="59">
        <f>G4+G5</f>
        <v>1437</v>
      </c>
    </row>
    <row r="7" spans="1:7" s="37" customFormat="1" ht="24" customHeight="1">
      <c r="A7" s="153">
        <v>2</v>
      </c>
      <c r="B7" s="156" t="s">
        <v>9</v>
      </c>
      <c r="C7" s="5" t="s">
        <v>312</v>
      </c>
      <c r="D7" s="40" t="s">
        <v>67</v>
      </c>
      <c r="E7" s="40">
        <v>250</v>
      </c>
      <c r="F7" s="5" t="s">
        <v>313</v>
      </c>
      <c r="G7" s="7">
        <v>36787</v>
      </c>
    </row>
    <row r="8" spans="1:7" ht="21" customHeight="1">
      <c r="A8" s="154"/>
      <c r="B8" s="157"/>
      <c r="C8" s="4" t="s">
        <v>314</v>
      </c>
      <c r="D8" s="70" t="s">
        <v>35</v>
      </c>
      <c r="E8" s="71">
        <v>3</v>
      </c>
      <c r="F8" s="21" t="s">
        <v>315</v>
      </c>
      <c r="G8" s="25">
        <v>1520</v>
      </c>
    </row>
    <row r="9" spans="1:7" ht="116.25" customHeight="1">
      <c r="A9" s="154"/>
      <c r="B9" s="157"/>
      <c r="C9" s="4" t="s">
        <v>316</v>
      </c>
      <c r="D9" s="70" t="s">
        <v>36</v>
      </c>
      <c r="E9" s="74" t="s">
        <v>317</v>
      </c>
      <c r="F9" s="21" t="s">
        <v>318</v>
      </c>
      <c r="G9" s="30">
        <v>3309</v>
      </c>
    </row>
    <row r="10" spans="1:7" ht="15.75" customHeight="1" hidden="1">
      <c r="A10" s="155"/>
      <c r="B10" s="158"/>
      <c r="C10" s="26"/>
      <c r="D10" s="27"/>
      <c r="E10" s="28"/>
      <c r="F10" s="29"/>
      <c r="G10" s="30"/>
    </row>
    <row r="11" spans="1:7" ht="12.75" customHeight="1" thickBot="1">
      <c r="A11" s="159"/>
      <c r="B11" s="160"/>
      <c r="C11" s="160"/>
      <c r="D11" s="160"/>
      <c r="E11" s="160"/>
      <c r="F11" s="160"/>
      <c r="G11" s="31">
        <f>G7+G8+G9+G10</f>
        <v>41616</v>
      </c>
    </row>
    <row r="12" spans="1:7" ht="29.25" customHeight="1">
      <c r="A12" s="153">
        <v>3</v>
      </c>
      <c r="B12" s="156" t="s">
        <v>8</v>
      </c>
      <c r="C12" s="20" t="s">
        <v>314</v>
      </c>
      <c r="D12" s="72" t="s">
        <v>92</v>
      </c>
      <c r="E12" s="72">
        <v>4</v>
      </c>
      <c r="F12" s="32" t="s">
        <v>319</v>
      </c>
      <c r="G12" s="33">
        <v>1867</v>
      </c>
    </row>
    <row r="13" spans="1:7" ht="37.5" customHeight="1" hidden="1">
      <c r="A13" s="154"/>
      <c r="B13" s="157"/>
      <c r="C13" s="4"/>
      <c r="D13" s="70"/>
      <c r="E13" s="70"/>
      <c r="F13" s="21"/>
      <c r="G13" s="34"/>
    </row>
    <row r="14" spans="1:7" ht="45" customHeight="1" hidden="1">
      <c r="A14" s="155"/>
      <c r="B14" s="158"/>
      <c r="C14" s="26"/>
      <c r="D14" s="73"/>
      <c r="E14" s="73"/>
      <c r="F14" s="29"/>
      <c r="G14" s="65"/>
    </row>
    <row r="15" spans="1:7" ht="16.5" customHeight="1" thickBot="1">
      <c r="A15" s="159"/>
      <c r="B15" s="160"/>
      <c r="C15" s="160"/>
      <c r="D15" s="160"/>
      <c r="E15" s="160"/>
      <c r="F15" s="160"/>
      <c r="G15" s="31">
        <f>G12+G13+G14</f>
        <v>1867</v>
      </c>
    </row>
    <row r="16" spans="1:7" ht="31.5" customHeight="1">
      <c r="A16" s="164">
        <v>4</v>
      </c>
      <c r="B16" s="156" t="s">
        <v>20</v>
      </c>
      <c r="C16" s="5" t="s">
        <v>320</v>
      </c>
      <c r="D16" s="85" t="s">
        <v>35</v>
      </c>
      <c r="E16" s="85">
        <v>2</v>
      </c>
      <c r="F16" s="43" t="s">
        <v>321</v>
      </c>
      <c r="G16" s="35">
        <v>475</v>
      </c>
    </row>
    <row r="17" spans="1:7" ht="32.25" customHeight="1" hidden="1">
      <c r="A17" s="165"/>
      <c r="B17" s="157"/>
      <c r="C17" s="4"/>
      <c r="D17" s="36"/>
      <c r="E17" s="36"/>
      <c r="F17" s="21"/>
      <c r="G17" s="34"/>
    </row>
    <row r="18" spans="1:7" ht="37.5" customHeight="1" hidden="1">
      <c r="A18" s="147"/>
      <c r="B18" s="158"/>
      <c r="C18" s="4"/>
      <c r="D18" s="36"/>
      <c r="E18" s="36"/>
      <c r="F18" s="21"/>
      <c r="G18" s="34"/>
    </row>
    <row r="19" spans="1:7" ht="15" customHeight="1" thickBot="1">
      <c r="A19" s="159"/>
      <c r="B19" s="160"/>
      <c r="C19" s="160"/>
      <c r="D19" s="160"/>
      <c r="E19" s="160"/>
      <c r="F19" s="160"/>
      <c r="G19" s="31">
        <f>G16+G17+G18</f>
        <v>475</v>
      </c>
    </row>
    <row r="20" spans="1:7" ht="34.5" customHeight="1">
      <c r="A20" s="164">
        <v>5</v>
      </c>
      <c r="B20" s="166" t="s">
        <v>14</v>
      </c>
      <c r="C20" s="5" t="s">
        <v>322</v>
      </c>
      <c r="D20" s="85" t="s">
        <v>67</v>
      </c>
      <c r="E20" s="85">
        <v>40</v>
      </c>
      <c r="F20" s="43" t="s">
        <v>244</v>
      </c>
      <c r="G20" s="35">
        <v>14879</v>
      </c>
    </row>
    <row r="21" spans="1:11" ht="41.25" customHeight="1">
      <c r="A21" s="165"/>
      <c r="B21" s="167"/>
      <c r="C21" s="4" t="s">
        <v>323</v>
      </c>
      <c r="D21" s="36" t="s">
        <v>36</v>
      </c>
      <c r="E21" s="36">
        <v>3</v>
      </c>
      <c r="F21" s="21" t="s">
        <v>324</v>
      </c>
      <c r="G21" s="129">
        <v>3071</v>
      </c>
      <c r="K21" s="37"/>
    </row>
    <row r="22" spans="1:7" ht="43.5" customHeight="1">
      <c r="A22" s="165"/>
      <c r="B22" s="167"/>
      <c r="C22" s="4" t="s">
        <v>325</v>
      </c>
      <c r="D22" s="36" t="s">
        <v>36</v>
      </c>
      <c r="E22" s="36">
        <v>10</v>
      </c>
      <c r="F22" s="21" t="s">
        <v>326</v>
      </c>
      <c r="G22" s="34">
        <v>817</v>
      </c>
    </row>
    <row r="23" spans="1:7" ht="29.25" customHeight="1" hidden="1">
      <c r="A23" s="147"/>
      <c r="B23" s="168"/>
      <c r="C23" s="4"/>
      <c r="D23" s="36"/>
      <c r="E23" s="36"/>
      <c r="F23" s="21"/>
      <c r="G23" s="34"/>
    </row>
    <row r="24" spans="1:7" ht="15.75" customHeight="1" thickBot="1">
      <c r="A24" s="159"/>
      <c r="B24" s="160"/>
      <c r="C24" s="160"/>
      <c r="D24" s="160"/>
      <c r="E24" s="160"/>
      <c r="F24" s="160"/>
      <c r="G24" s="31">
        <f>G20+G21+G22+G23</f>
        <v>18767</v>
      </c>
    </row>
    <row r="25" spans="1:7" s="37" customFormat="1" ht="56.25" customHeight="1" hidden="1">
      <c r="A25" s="164">
        <v>3</v>
      </c>
      <c r="B25" s="166" t="s">
        <v>22</v>
      </c>
      <c r="C25" s="5"/>
      <c r="D25" s="6"/>
      <c r="E25" s="60"/>
      <c r="F25" s="5"/>
      <c r="G25" s="19"/>
    </row>
    <row r="26" spans="1:7" s="37" customFormat="1" ht="26.25" customHeight="1" hidden="1">
      <c r="A26" s="165"/>
      <c r="B26" s="167"/>
      <c r="C26" s="4"/>
      <c r="D26" s="70"/>
      <c r="E26" s="71"/>
      <c r="F26" s="21"/>
      <c r="G26" s="34"/>
    </row>
    <row r="27" spans="1:7" s="37" customFormat="1" ht="34.5" customHeight="1" hidden="1">
      <c r="A27" s="165"/>
      <c r="B27" s="167"/>
      <c r="C27" s="4"/>
      <c r="D27" s="70"/>
      <c r="E27" s="70"/>
      <c r="F27" s="21"/>
      <c r="G27" s="34"/>
    </row>
    <row r="28" spans="1:7" s="37" customFormat="1" ht="32.25" customHeight="1" hidden="1">
      <c r="A28" s="147"/>
      <c r="B28" s="168"/>
      <c r="C28" s="4"/>
      <c r="D28" s="70"/>
      <c r="E28" s="70"/>
      <c r="F28" s="21"/>
      <c r="G28" s="34"/>
    </row>
    <row r="29" spans="1:7" ht="14.25" customHeight="1" hidden="1">
      <c r="A29" s="169"/>
      <c r="B29" s="170"/>
      <c r="C29" s="170"/>
      <c r="D29" s="170"/>
      <c r="E29" s="170"/>
      <c r="F29" s="170"/>
      <c r="G29" s="38">
        <f>G25+G26+G27+G28</f>
        <v>0</v>
      </c>
    </row>
    <row r="30" spans="1:7" ht="50.25" customHeight="1">
      <c r="A30" s="171">
        <v>6</v>
      </c>
      <c r="B30" s="173" t="s">
        <v>21</v>
      </c>
      <c r="C30" s="5" t="s">
        <v>327</v>
      </c>
      <c r="D30" s="85" t="s">
        <v>36</v>
      </c>
      <c r="E30" s="85">
        <v>2</v>
      </c>
      <c r="F30" s="43" t="s">
        <v>328</v>
      </c>
      <c r="G30" s="35">
        <v>6611</v>
      </c>
    </row>
    <row r="31" spans="1:7" ht="15" hidden="1">
      <c r="A31" s="172"/>
      <c r="B31" s="174"/>
      <c r="C31" s="4"/>
      <c r="D31" s="36"/>
      <c r="E31" s="36"/>
      <c r="F31" s="21"/>
      <c r="G31" s="34"/>
    </row>
    <row r="32" spans="1:7" ht="15.75" thickBot="1">
      <c r="A32" s="159"/>
      <c r="B32" s="160"/>
      <c r="C32" s="160"/>
      <c r="D32" s="160"/>
      <c r="E32" s="160"/>
      <c r="F32" s="160"/>
      <c r="G32" s="31">
        <f>G31+G30</f>
        <v>6611</v>
      </c>
    </row>
    <row r="33" spans="1:7" ht="33.75" customHeight="1">
      <c r="A33" s="155">
        <v>7</v>
      </c>
      <c r="B33" s="158" t="s">
        <v>23</v>
      </c>
      <c r="C33" s="20" t="s">
        <v>329</v>
      </c>
      <c r="D33" s="46" t="s">
        <v>36</v>
      </c>
      <c r="E33" s="46">
        <v>20</v>
      </c>
      <c r="F33" s="130" t="s">
        <v>330</v>
      </c>
      <c r="G33" s="125">
        <v>2291</v>
      </c>
    </row>
    <row r="34" spans="1:7" ht="35.25" customHeight="1" hidden="1">
      <c r="A34" s="172"/>
      <c r="B34" s="174"/>
      <c r="C34" s="4"/>
      <c r="D34" s="8"/>
      <c r="E34" s="8"/>
      <c r="F34" s="4"/>
      <c r="G34" s="110"/>
    </row>
    <row r="35" spans="1:7" ht="55.5" customHeight="1" hidden="1">
      <c r="A35" s="172"/>
      <c r="B35" s="174"/>
      <c r="C35" s="4"/>
      <c r="D35" s="42"/>
      <c r="E35" s="42"/>
      <c r="F35" s="21"/>
      <c r="G35" s="34"/>
    </row>
    <row r="36" spans="1:7" s="37" customFormat="1" ht="49.5" customHeight="1" hidden="1">
      <c r="A36" s="172"/>
      <c r="B36" s="174"/>
      <c r="C36" s="21"/>
      <c r="D36" s="42"/>
      <c r="E36" s="111"/>
      <c r="F36" s="21"/>
      <c r="G36" s="25"/>
    </row>
    <row r="37" spans="1:7" s="37" customFormat="1" ht="15" hidden="1">
      <c r="A37" s="172"/>
      <c r="B37" s="174"/>
      <c r="C37" s="21"/>
      <c r="D37" s="70"/>
      <c r="E37" s="70"/>
      <c r="F37" s="48"/>
      <c r="G37" s="25"/>
    </row>
    <row r="38" spans="1:7" ht="15.75" thickBot="1">
      <c r="A38" s="159"/>
      <c r="B38" s="160"/>
      <c r="C38" s="160"/>
      <c r="D38" s="160"/>
      <c r="E38" s="160"/>
      <c r="F38" s="160"/>
      <c r="G38" s="31">
        <f>G33+G34+G35+G36</f>
        <v>2291</v>
      </c>
    </row>
    <row r="39" spans="1:7" s="37" customFormat="1" ht="30">
      <c r="A39" s="153">
        <v>8</v>
      </c>
      <c r="B39" s="156" t="s">
        <v>15</v>
      </c>
      <c r="C39" s="20" t="s">
        <v>331</v>
      </c>
      <c r="D39" s="3" t="s">
        <v>35</v>
      </c>
      <c r="E39" s="3">
        <v>2</v>
      </c>
      <c r="F39" s="5" t="s">
        <v>332</v>
      </c>
      <c r="G39" s="33">
        <v>1356</v>
      </c>
    </row>
    <row r="40" spans="1:7" s="37" customFormat="1" ht="13.5" customHeight="1" hidden="1">
      <c r="A40" s="154"/>
      <c r="B40" s="157"/>
      <c r="C40" s="4"/>
      <c r="D40" s="42"/>
      <c r="E40" s="111"/>
      <c r="F40" s="21"/>
      <c r="G40" s="25"/>
    </row>
    <row r="41" spans="1:7" ht="33.75" customHeight="1" hidden="1">
      <c r="A41" s="154"/>
      <c r="B41" s="157"/>
      <c r="C41" s="4"/>
      <c r="D41" s="42"/>
      <c r="E41" s="42"/>
      <c r="F41" s="48"/>
      <c r="G41" s="34"/>
    </row>
    <row r="42" spans="1:7" ht="16.5" customHeight="1" hidden="1">
      <c r="A42" s="155"/>
      <c r="B42" s="158"/>
      <c r="C42" s="4"/>
      <c r="D42" s="70"/>
      <c r="E42" s="70"/>
      <c r="F42" s="21"/>
      <c r="G42" s="34"/>
    </row>
    <row r="43" spans="1:7" ht="15.75" thickBot="1">
      <c r="A43" s="169"/>
      <c r="B43" s="170"/>
      <c r="C43" s="170"/>
      <c r="D43" s="170"/>
      <c r="E43" s="170"/>
      <c r="F43" s="170"/>
      <c r="G43" s="38">
        <f>SUM(G39:G42)</f>
        <v>1356</v>
      </c>
    </row>
    <row r="44" spans="1:7" s="37" customFormat="1" ht="33.75" customHeight="1">
      <c r="A44" s="164">
        <v>9</v>
      </c>
      <c r="B44" s="166" t="s">
        <v>24</v>
      </c>
      <c r="C44" s="5" t="s">
        <v>333</v>
      </c>
      <c r="D44" s="40" t="s">
        <v>92</v>
      </c>
      <c r="E44" s="40">
        <v>2</v>
      </c>
      <c r="F44" s="43" t="s">
        <v>334</v>
      </c>
      <c r="G44" s="7">
        <v>2841</v>
      </c>
    </row>
    <row r="45" spans="1:7" s="37" customFormat="1" ht="60">
      <c r="A45" s="165"/>
      <c r="B45" s="167"/>
      <c r="C45" s="4" t="s">
        <v>335</v>
      </c>
      <c r="D45" s="42" t="s">
        <v>36</v>
      </c>
      <c r="E45" s="42">
        <v>13</v>
      </c>
      <c r="F45" s="21" t="s">
        <v>336</v>
      </c>
      <c r="G45" s="25">
        <v>12355</v>
      </c>
    </row>
    <row r="46" spans="1:7" s="37" customFormat="1" ht="15" hidden="1">
      <c r="A46" s="165"/>
      <c r="B46" s="167"/>
      <c r="C46" s="26"/>
      <c r="D46" s="27"/>
      <c r="E46" s="27"/>
      <c r="F46" s="29"/>
      <c r="G46" s="30"/>
    </row>
    <row r="47" spans="1:7" s="37" customFormat="1" ht="19.5" customHeight="1" hidden="1">
      <c r="A47" s="147"/>
      <c r="B47" s="168"/>
      <c r="C47" s="26"/>
      <c r="D47" s="27"/>
      <c r="E47" s="27"/>
      <c r="F47" s="29"/>
      <c r="G47" s="30"/>
    </row>
    <row r="48" spans="1:7" ht="15.75" thickBot="1">
      <c r="A48" s="169"/>
      <c r="B48" s="170"/>
      <c r="C48" s="170"/>
      <c r="D48" s="170"/>
      <c r="E48" s="170"/>
      <c r="F48" s="170"/>
      <c r="G48" s="38">
        <f>G44+G45+G46+G47</f>
        <v>15196</v>
      </c>
    </row>
    <row r="49" spans="1:7" ht="15.75" hidden="1" thickBot="1">
      <c r="A49" s="171">
        <v>5</v>
      </c>
      <c r="B49" s="173" t="s">
        <v>5</v>
      </c>
      <c r="C49" s="5"/>
      <c r="D49" s="69"/>
      <c r="E49" s="69"/>
      <c r="F49" s="43"/>
      <c r="G49" s="7"/>
    </row>
    <row r="50" spans="1:7" ht="15.75" hidden="1" thickBot="1">
      <c r="A50" s="172"/>
      <c r="B50" s="174"/>
      <c r="C50" s="4"/>
      <c r="D50" s="36"/>
      <c r="E50" s="36"/>
      <c r="F50" s="4"/>
      <c r="G50" s="34"/>
    </row>
    <row r="51" spans="1:7" ht="15.75" hidden="1" thickBot="1">
      <c r="A51" s="172"/>
      <c r="B51" s="174"/>
      <c r="C51" s="4"/>
      <c r="D51" s="36"/>
      <c r="E51" s="36"/>
      <c r="F51" s="4"/>
      <c r="G51" s="34"/>
    </row>
    <row r="52" spans="1:7" ht="15.75" hidden="1" thickBot="1">
      <c r="A52" s="159"/>
      <c r="B52" s="160"/>
      <c r="C52" s="160"/>
      <c r="D52" s="160"/>
      <c r="E52" s="160"/>
      <c r="F52" s="160"/>
      <c r="G52" s="31">
        <f>SUM(G49:G51)</f>
        <v>0</v>
      </c>
    </row>
    <row r="53" spans="1:7" s="37" customFormat="1" ht="72.75" customHeight="1" hidden="1">
      <c r="A53" s="171">
        <v>7</v>
      </c>
      <c r="B53" s="173" t="s">
        <v>25</v>
      </c>
      <c r="C53" s="5"/>
      <c r="D53" s="40"/>
      <c r="E53" s="40"/>
      <c r="F53" s="5"/>
      <c r="G53" s="7"/>
    </row>
    <row r="54" spans="1:7" s="37" customFormat="1" ht="15.75" hidden="1" thickBot="1">
      <c r="A54" s="172"/>
      <c r="B54" s="174"/>
      <c r="C54" s="4"/>
      <c r="D54" s="36"/>
      <c r="E54" s="36"/>
      <c r="F54" s="4"/>
      <c r="G54" s="34"/>
    </row>
    <row r="55" spans="1:7" ht="15.75" hidden="1" thickBot="1">
      <c r="A55" s="172"/>
      <c r="B55" s="174"/>
      <c r="C55" s="4"/>
      <c r="D55" s="70"/>
      <c r="E55" s="70"/>
      <c r="F55" s="21"/>
      <c r="G55" s="25"/>
    </row>
    <row r="56" spans="1:7" ht="15.75" hidden="1" thickBot="1">
      <c r="A56" s="159"/>
      <c r="B56" s="160"/>
      <c r="C56" s="160"/>
      <c r="D56" s="160"/>
      <c r="E56" s="160"/>
      <c r="F56" s="160"/>
      <c r="G56" s="108">
        <f>SUM(G53:G55)</f>
        <v>0</v>
      </c>
    </row>
    <row r="57" spans="1:7" s="37" customFormat="1" ht="29.25" customHeight="1">
      <c r="A57" s="154">
        <v>10</v>
      </c>
      <c r="B57" s="157" t="s">
        <v>26</v>
      </c>
      <c r="C57" s="20" t="s">
        <v>337</v>
      </c>
      <c r="D57" s="3" t="s">
        <v>35</v>
      </c>
      <c r="E57" s="3">
        <v>1</v>
      </c>
      <c r="F57" s="5" t="s">
        <v>338</v>
      </c>
      <c r="G57" s="33">
        <v>4258</v>
      </c>
    </row>
    <row r="58" spans="1:7" ht="48" customHeight="1" hidden="1">
      <c r="A58" s="154"/>
      <c r="B58" s="157"/>
      <c r="C58" s="4"/>
      <c r="D58" s="36"/>
      <c r="E58" s="44"/>
      <c r="F58" s="4"/>
      <c r="G58" s="34"/>
    </row>
    <row r="59" spans="1:7" ht="15.75" customHeight="1" hidden="1">
      <c r="A59" s="154"/>
      <c r="B59" s="157"/>
      <c r="C59" s="4"/>
      <c r="D59" s="36"/>
      <c r="E59" s="44"/>
      <c r="F59" s="4"/>
      <c r="G59" s="34"/>
    </row>
    <row r="60" spans="1:7" ht="17.25" customHeight="1" hidden="1">
      <c r="A60" s="154"/>
      <c r="B60" s="157"/>
      <c r="C60" s="4"/>
      <c r="D60" s="8"/>
      <c r="E60" s="8"/>
      <c r="F60" s="4"/>
      <c r="G60" s="25"/>
    </row>
    <row r="61" spans="1:7" ht="19.5" customHeight="1" hidden="1">
      <c r="A61" s="154"/>
      <c r="B61" s="157"/>
      <c r="C61" s="26"/>
      <c r="D61" s="10"/>
      <c r="E61" s="10"/>
      <c r="F61" s="26"/>
      <c r="G61" s="30"/>
    </row>
    <row r="62" spans="1:7" ht="21" customHeight="1" hidden="1">
      <c r="A62" s="155"/>
      <c r="B62" s="158"/>
      <c r="C62" s="26"/>
      <c r="D62" s="10"/>
      <c r="E62" s="10"/>
      <c r="F62" s="26"/>
      <c r="G62" s="30"/>
    </row>
    <row r="63" spans="1:7" ht="15.75" thickBot="1">
      <c r="A63" s="169"/>
      <c r="B63" s="170"/>
      <c r="C63" s="170"/>
      <c r="D63" s="170"/>
      <c r="E63" s="170"/>
      <c r="F63" s="170"/>
      <c r="G63" s="38">
        <f>G57+G58+G59+G60+G61+G62</f>
        <v>4258</v>
      </c>
    </row>
    <row r="64" spans="1:7" s="37" customFormat="1" ht="20.25" customHeight="1">
      <c r="A64" s="164">
        <v>11</v>
      </c>
      <c r="B64" s="166" t="s">
        <v>27</v>
      </c>
      <c r="C64" s="5" t="s">
        <v>339</v>
      </c>
      <c r="D64" s="6" t="s">
        <v>67</v>
      </c>
      <c r="E64" s="6">
        <v>50</v>
      </c>
      <c r="F64" s="5" t="s">
        <v>205</v>
      </c>
      <c r="G64" s="7">
        <v>18350</v>
      </c>
    </row>
    <row r="65" spans="1:7" s="37" customFormat="1" ht="30">
      <c r="A65" s="165"/>
      <c r="B65" s="167"/>
      <c r="C65" s="4" t="s">
        <v>91</v>
      </c>
      <c r="D65" s="42" t="s">
        <v>92</v>
      </c>
      <c r="E65" s="42">
        <v>4</v>
      </c>
      <c r="F65" s="21" t="s">
        <v>340</v>
      </c>
      <c r="G65" s="25">
        <v>3054</v>
      </c>
    </row>
    <row r="66" spans="1:7" s="37" customFormat="1" ht="15" hidden="1">
      <c r="A66" s="147"/>
      <c r="B66" s="168"/>
      <c r="C66" s="26"/>
      <c r="D66" s="27"/>
      <c r="E66" s="27"/>
      <c r="F66" s="29"/>
      <c r="G66" s="30"/>
    </row>
    <row r="67" spans="1:7" ht="15.75" thickBot="1">
      <c r="A67" s="159"/>
      <c r="B67" s="160"/>
      <c r="C67" s="160"/>
      <c r="D67" s="160"/>
      <c r="E67" s="160"/>
      <c r="F67" s="160"/>
      <c r="G67" s="31">
        <f>G64+G65+G66</f>
        <v>21404</v>
      </c>
    </row>
    <row r="68" spans="1:7" ht="24.75" customHeight="1">
      <c r="A68" s="155">
        <v>12</v>
      </c>
      <c r="B68" s="158" t="s">
        <v>28</v>
      </c>
      <c r="C68" s="20" t="s">
        <v>341</v>
      </c>
      <c r="D68" s="126" t="s">
        <v>67</v>
      </c>
      <c r="E68" s="126">
        <v>120</v>
      </c>
      <c r="F68" s="99" t="s">
        <v>342</v>
      </c>
      <c r="G68" s="33">
        <v>24385</v>
      </c>
    </row>
    <row r="69" spans="1:7" s="37" customFormat="1" ht="15" hidden="1">
      <c r="A69" s="172"/>
      <c r="B69" s="174"/>
      <c r="C69" s="4"/>
      <c r="D69" s="70"/>
      <c r="E69" s="70"/>
      <c r="F69" s="48"/>
      <c r="G69" s="25"/>
    </row>
    <row r="70" spans="1:7" s="37" customFormat="1" ht="23.25" customHeight="1" hidden="1">
      <c r="A70" s="172"/>
      <c r="B70" s="174"/>
      <c r="C70" s="4"/>
      <c r="D70" s="70"/>
      <c r="E70" s="70"/>
      <c r="F70" s="21"/>
      <c r="G70" s="25"/>
    </row>
    <row r="71" spans="1:7" ht="15.75" thickBot="1">
      <c r="A71" s="159"/>
      <c r="B71" s="160"/>
      <c r="C71" s="160"/>
      <c r="D71" s="160"/>
      <c r="E71" s="160"/>
      <c r="F71" s="160"/>
      <c r="G71" s="45">
        <f>SUM(G68:G70)</f>
        <v>24385</v>
      </c>
    </row>
    <row r="72" spans="1:7" s="37" customFormat="1" ht="36.75" customHeight="1" hidden="1">
      <c r="A72" s="165">
        <v>8</v>
      </c>
      <c r="B72" s="167" t="s">
        <v>29</v>
      </c>
      <c r="C72" s="20"/>
      <c r="D72" s="46"/>
      <c r="E72" s="46"/>
      <c r="F72" s="32"/>
      <c r="G72" s="33"/>
    </row>
    <row r="73" spans="1:7" ht="19.5" customHeight="1" hidden="1">
      <c r="A73" s="165"/>
      <c r="B73" s="167"/>
      <c r="C73" s="4"/>
      <c r="D73" s="70"/>
      <c r="E73" s="74"/>
      <c r="F73" s="21"/>
      <c r="G73" s="25"/>
    </row>
    <row r="74" spans="1:7" ht="17.25" customHeight="1" hidden="1">
      <c r="A74" s="147"/>
      <c r="B74" s="168"/>
      <c r="C74" s="4"/>
      <c r="D74" s="42"/>
      <c r="E74" s="42"/>
      <c r="F74" s="21"/>
      <c r="G74" s="25"/>
    </row>
    <row r="75" spans="1:7" ht="15.75" hidden="1" thickBot="1">
      <c r="A75" s="159"/>
      <c r="B75" s="160"/>
      <c r="C75" s="160"/>
      <c r="D75" s="160"/>
      <c r="E75" s="160"/>
      <c r="F75" s="160"/>
      <c r="G75" s="45">
        <f>G72+G73+G74</f>
        <v>0</v>
      </c>
    </row>
    <row r="76" spans="1:7" s="37" customFormat="1" ht="13.5" customHeight="1" hidden="1">
      <c r="A76" s="164">
        <v>10</v>
      </c>
      <c r="B76" s="166" t="s">
        <v>30</v>
      </c>
      <c r="C76" s="5"/>
      <c r="D76" s="6"/>
      <c r="E76" s="6"/>
      <c r="F76" s="5"/>
      <c r="G76" s="7"/>
    </row>
    <row r="77" spans="1:7" s="37" customFormat="1" ht="16.5" customHeight="1" hidden="1">
      <c r="A77" s="165"/>
      <c r="B77" s="167"/>
      <c r="C77" s="20"/>
      <c r="D77" s="46"/>
      <c r="E77" s="131"/>
      <c r="F77" s="32"/>
      <c r="G77" s="33"/>
    </row>
    <row r="78" spans="1:7" s="37" customFormat="1" ht="31.5" customHeight="1" hidden="1">
      <c r="A78" s="165"/>
      <c r="B78" s="167"/>
      <c r="C78" s="4"/>
      <c r="D78" s="8"/>
      <c r="E78" s="9"/>
      <c r="F78" s="21"/>
      <c r="G78" s="25"/>
    </row>
    <row r="79" spans="1:7" s="37" customFormat="1" ht="16.5" customHeight="1" hidden="1">
      <c r="A79" s="147"/>
      <c r="B79" s="168"/>
      <c r="C79" s="26"/>
      <c r="D79" s="10"/>
      <c r="E79" s="11"/>
      <c r="F79" s="21"/>
      <c r="G79" s="30"/>
    </row>
    <row r="80" spans="1:7" ht="15.75" hidden="1" thickBot="1">
      <c r="A80" s="159"/>
      <c r="B80" s="160"/>
      <c r="C80" s="160"/>
      <c r="D80" s="160"/>
      <c r="E80" s="160"/>
      <c r="F80" s="160"/>
      <c r="G80" s="45">
        <f>G76+G77+G78+G79</f>
        <v>0</v>
      </c>
    </row>
    <row r="81" spans="1:7" s="37" customFormat="1" ht="22.5" customHeight="1">
      <c r="A81" s="164">
        <v>13</v>
      </c>
      <c r="B81" s="166" t="s">
        <v>31</v>
      </c>
      <c r="C81" s="5" t="s">
        <v>343</v>
      </c>
      <c r="D81" s="6" t="s">
        <v>67</v>
      </c>
      <c r="E81" s="128">
        <v>50</v>
      </c>
      <c r="F81" s="43" t="s">
        <v>255</v>
      </c>
      <c r="G81" s="7">
        <v>18882</v>
      </c>
    </row>
    <row r="82" spans="1:7" s="37" customFormat="1" ht="20.25" customHeight="1" hidden="1">
      <c r="A82" s="147"/>
      <c r="B82" s="168"/>
      <c r="C82" s="4"/>
      <c r="D82" s="8"/>
      <c r="E82" s="61"/>
      <c r="F82" s="4"/>
      <c r="G82" s="62"/>
    </row>
    <row r="83" spans="1:7" ht="15.75" thickBot="1">
      <c r="A83" s="182"/>
      <c r="B83" s="183"/>
      <c r="C83" s="183"/>
      <c r="D83" s="183"/>
      <c r="E83" s="183"/>
      <c r="F83" s="183"/>
      <c r="G83" s="45">
        <f>G81+G82</f>
        <v>18882</v>
      </c>
    </row>
    <row r="84" spans="1:7" ht="37.5" customHeight="1">
      <c r="A84" s="153">
        <v>14</v>
      </c>
      <c r="B84" s="156" t="s">
        <v>13</v>
      </c>
      <c r="C84" s="5" t="s">
        <v>344</v>
      </c>
      <c r="D84" s="6" t="s">
        <v>36</v>
      </c>
      <c r="E84" s="6">
        <v>4</v>
      </c>
      <c r="F84" s="43" t="s">
        <v>345</v>
      </c>
      <c r="G84" s="7">
        <v>2920</v>
      </c>
    </row>
    <row r="85" spans="1:7" ht="45.75" customHeight="1">
      <c r="A85" s="154"/>
      <c r="B85" s="157"/>
      <c r="C85" s="4" t="s">
        <v>346</v>
      </c>
      <c r="D85" s="8" t="s">
        <v>36</v>
      </c>
      <c r="E85" s="8">
        <v>4</v>
      </c>
      <c r="F85" s="48" t="s">
        <v>347</v>
      </c>
      <c r="G85" s="25">
        <v>2166</v>
      </c>
    </row>
    <row r="86" spans="1:7" ht="18" customHeight="1" hidden="1">
      <c r="A86" s="155"/>
      <c r="B86" s="158"/>
      <c r="C86" s="26"/>
      <c r="D86" s="10"/>
      <c r="E86" s="10"/>
      <c r="F86" s="49"/>
      <c r="G86" s="30"/>
    </row>
    <row r="87" spans="1:7" ht="15.75" customHeight="1" thickBot="1">
      <c r="A87" s="177"/>
      <c r="B87" s="178"/>
      <c r="C87" s="178"/>
      <c r="D87" s="178"/>
      <c r="E87" s="178"/>
      <c r="F87" s="178"/>
      <c r="G87" s="50">
        <f>G84+G85+G86</f>
        <v>5086</v>
      </c>
    </row>
    <row r="88" spans="1:7" s="37" customFormat="1" ht="28.5" customHeight="1">
      <c r="A88" s="146">
        <v>15</v>
      </c>
      <c r="B88" s="180" t="s">
        <v>16</v>
      </c>
      <c r="C88" s="5" t="s">
        <v>348</v>
      </c>
      <c r="D88" s="40" t="s">
        <v>35</v>
      </c>
      <c r="E88" s="40">
        <v>1</v>
      </c>
      <c r="F88" s="43" t="s">
        <v>338</v>
      </c>
      <c r="G88" s="7">
        <v>3969</v>
      </c>
    </row>
    <row r="89" spans="1:7" s="37" customFormat="1" ht="28.5" customHeight="1" hidden="1">
      <c r="A89" s="179"/>
      <c r="B89" s="181"/>
      <c r="C89" s="4"/>
      <c r="D89" s="42"/>
      <c r="E89" s="42"/>
      <c r="F89" s="21"/>
      <c r="G89" s="25"/>
    </row>
    <row r="90" spans="1:7" ht="15.75" customHeight="1" thickBot="1">
      <c r="A90" s="182"/>
      <c r="B90" s="183"/>
      <c r="C90" s="183"/>
      <c r="D90" s="183"/>
      <c r="E90" s="183"/>
      <c r="F90" s="183"/>
      <c r="G90" s="78">
        <f>G88+G89</f>
        <v>3969</v>
      </c>
    </row>
    <row r="91" spans="1:7" s="117" customFormat="1" ht="26.25" customHeight="1">
      <c r="A91" s="79">
        <v>16</v>
      </c>
      <c r="B91" s="80" t="s">
        <v>32</v>
      </c>
      <c r="C91" s="81" t="s">
        <v>349</v>
      </c>
      <c r="D91" s="82" t="s">
        <v>36</v>
      </c>
      <c r="E91" s="82" t="s">
        <v>350</v>
      </c>
      <c r="F91" s="83" t="s">
        <v>351</v>
      </c>
      <c r="G91" s="84">
        <v>4331</v>
      </c>
    </row>
    <row r="92" spans="1:7" ht="15.75" thickBot="1">
      <c r="A92" s="159"/>
      <c r="B92" s="160"/>
      <c r="C92" s="160"/>
      <c r="D92" s="160"/>
      <c r="E92" s="160"/>
      <c r="F92" s="160"/>
      <c r="G92" s="45">
        <f>SUM(G91:G91)</f>
        <v>4331</v>
      </c>
    </row>
    <row r="93" spans="1:7" ht="15.75" hidden="1" thickBot="1">
      <c r="A93" s="171">
        <v>10</v>
      </c>
      <c r="B93" s="173" t="s">
        <v>33</v>
      </c>
      <c r="C93" s="5"/>
      <c r="D93" s="85"/>
      <c r="E93" s="85"/>
      <c r="F93" s="95"/>
      <c r="G93" s="35"/>
    </row>
    <row r="94" spans="1:7" ht="15.75" hidden="1" thickBot="1">
      <c r="A94" s="172"/>
      <c r="B94" s="174"/>
      <c r="C94" s="4"/>
      <c r="D94" s="36"/>
      <c r="E94" s="36"/>
      <c r="F94" s="4"/>
      <c r="G94" s="25"/>
    </row>
    <row r="95" spans="1:7" ht="15.75" hidden="1" thickBot="1">
      <c r="A95" s="172"/>
      <c r="B95" s="174"/>
      <c r="C95" s="4"/>
      <c r="D95" s="36"/>
      <c r="E95" s="36"/>
      <c r="F95" s="21"/>
      <c r="G95" s="25"/>
    </row>
    <row r="96" spans="1:7" ht="15.75" hidden="1" thickBot="1">
      <c r="A96" s="172"/>
      <c r="B96" s="174"/>
      <c r="C96" s="118"/>
      <c r="D96" s="119"/>
      <c r="E96" s="119"/>
      <c r="F96" s="120"/>
      <c r="G96" s="25"/>
    </row>
    <row r="97" spans="1:7" ht="17.25" customHeight="1" hidden="1">
      <c r="A97" s="169"/>
      <c r="B97" s="170"/>
      <c r="C97" s="170"/>
      <c r="D97" s="170"/>
      <c r="E97" s="170"/>
      <c r="F97" s="170"/>
      <c r="G97" s="50">
        <f>SUM(G93:G96)</f>
        <v>0</v>
      </c>
    </row>
    <row r="98" spans="1:7" s="37" customFormat="1" ht="35.25" customHeight="1">
      <c r="A98" s="153">
        <v>17</v>
      </c>
      <c r="B98" s="156" t="s">
        <v>352</v>
      </c>
      <c r="C98" s="43" t="s">
        <v>353</v>
      </c>
      <c r="D98" s="40" t="s">
        <v>175</v>
      </c>
      <c r="E98" s="134" t="s">
        <v>354</v>
      </c>
      <c r="F98" s="43" t="s">
        <v>355</v>
      </c>
      <c r="G98" s="7">
        <v>4463</v>
      </c>
    </row>
    <row r="99" spans="1:7" s="37" customFormat="1" ht="107.25" customHeight="1">
      <c r="A99" s="154"/>
      <c r="B99" s="157"/>
      <c r="C99" s="21" t="s">
        <v>356</v>
      </c>
      <c r="D99" s="42" t="s">
        <v>36</v>
      </c>
      <c r="E99" s="42">
        <v>56</v>
      </c>
      <c r="F99" s="21" t="s">
        <v>357</v>
      </c>
      <c r="G99" s="25">
        <v>12432</v>
      </c>
    </row>
    <row r="100" spans="1:7" s="37" customFormat="1" ht="23.25" customHeight="1" hidden="1">
      <c r="A100" s="155"/>
      <c r="B100" s="158"/>
      <c r="C100" s="29"/>
      <c r="D100" s="27"/>
      <c r="E100" s="27"/>
      <c r="F100" s="29"/>
      <c r="G100" s="30"/>
    </row>
    <row r="101" spans="1:7" ht="17.25" customHeight="1" thickBot="1">
      <c r="A101" s="159"/>
      <c r="B101" s="160"/>
      <c r="C101" s="160"/>
      <c r="D101" s="160"/>
      <c r="E101" s="160"/>
      <c r="F101" s="160"/>
      <c r="G101" s="45">
        <f>G98+G99+G100</f>
        <v>16895</v>
      </c>
    </row>
    <row r="102" spans="1:7" s="37" customFormat="1" ht="29.25" customHeight="1" hidden="1">
      <c r="A102" s="67">
        <v>10</v>
      </c>
      <c r="B102" s="39" t="s">
        <v>296</v>
      </c>
      <c r="C102" s="5"/>
      <c r="D102" s="40"/>
      <c r="E102" s="40"/>
      <c r="F102" s="43"/>
      <c r="G102" s="7"/>
    </row>
    <row r="103" spans="1:7" ht="15.75" hidden="1" thickBot="1">
      <c r="A103" s="159"/>
      <c r="B103" s="160"/>
      <c r="C103" s="160"/>
      <c r="D103" s="160"/>
      <c r="E103" s="160"/>
      <c r="F103" s="160"/>
      <c r="G103" s="45">
        <f>SUM(G102:G102)</f>
        <v>0</v>
      </c>
    </row>
    <row r="104" spans="1:7" ht="17.25" customHeight="1" thickBot="1">
      <c r="A104" s="175" t="s">
        <v>6</v>
      </c>
      <c r="B104" s="176"/>
      <c r="C104" s="176"/>
      <c r="D104" s="176"/>
      <c r="E104" s="176"/>
      <c r="F104" s="176"/>
      <c r="G104" s="66">
        <f>G6+G11+G15+G19+G24+G29+G32+G38+G43+G48+G52+G56+G63+G67+G71+G75+G80+G83+G87+G90+G92+G97+G101+G103</f>
        <v>188826</v>
      </c>
    </row>
    <row r="105" spans="1:7" ht="15">
      <c r="A105" s="52"/>
      <c r="B105" s="52"/>
      <c r="C105" s="103"/>
      <c r="D105" s="87"/>
      <c r="E105" s="87"/>
      <c r="F105" s="103"/>
      <c r="G105" s="53"/>
    </row>
    <row r="106" spans="2:7" ht="15.75">
      <c r="B106" s="1" t="s">
        <v>19</v>
      </c>
      <c r="C106" s="104"/>
      <c r="D106" s="88"/>
      <c r="E106" s="88"/>
      <c r="F106" s="105" t="s">
        <v>7</v>
      </c>
      <c r="G106" s="55"/>
    </row>
    <row r="107" spans="2:8" ht="15.75">
      <c r="B107" s="1"/>
      <c r="C107" s="104"/>
      <c r="D107" s="88"/>
      <c r="E107" s="88"/>
      <c r="F107" s="105"/>
      <c r="G107" s="55"/>
      <c r="H107" s="121"/>
    </row>
    <row r="108" spans="2:7" ht="15.75">
      <c r="B108" s="1" t="s">
        <v>17</v>
      </c>
      <c r="C108" s="104"/>
      <c r="D108" s="88"/>
      <c r="E108" s="88"/>
      <c r="F108" s="105" t="s">
        <v>18</v>
      </c>
      <c r="G108" s="55"/>
    </row>
    <row r="109" ht="15">
      <c r="G109" s="57"/>
    </row>
    <row r="110" ht="15">
      <c r="G110" s="57"/>
    </row>
    <row r="111" ht="15">
      <c r="G111" s="57"/>
    </row>
  </sheetData>
  <sheetProtection/>
  <mergeCells count="70">
    <mergeCell ref="A101:F101"/>
    <mergeCell ref="A103:F103"/>
    <mergeCell ref="A104:F104"/>
    <mergeCell ref="A90:F90"/>
    <mergeCell ref="A92:F92"/>
    <mergeCell ref="A93:A96"/>
    <mergeCell ref="B93:B96"/>
    <mergeCell ref="A97:F97"/>
    <mergeCell ref="A98:A100"/>
    <mergeCell ref="B98:B100"/>
    <mergeCell ref="A83:F83"/>
    <mergeCell ref="A84:A86"/>
    <mergeCell ref="B84:B86"/>
    <mergeCell ref="A87:F87"/>
    <mergeCell ref="A88:A89"/>
    <mergeCell ref="B88:B89"/>
    <mergeCell ref="A75:F75"/>
    <mergeCell ref="A76:A79"/>
    <mergeCell ref="B76:B79"/>
    <mergeCell ref="A80:F80"/>
    <mergeCell ref="A81:A82"/>
    <mergeCell ref="B81:B82"/>
    <mergeCell ref="A67:F67"/>
    <mergeCell ref="A68:A70"/>
    <mergeCell ref="B68:B70"/>
    <mergeCell ref="A71:F71"/>
    <mergeCell ref="A72:A74"/>
    <mergeCell ref="B72:B74"/>
    <mergeCell ref="A56:F56"/>
    <mergeCell ref="A57:A62"/>
    <mergeCell ref="B57:B62"/>
    <mergeCell ref="A63:F63"/>
    <mergeCell ref="A64:A66"/>
    <mergeCell ref="B64:B66"/>
    <mergeCell ref="A48:F48"/>
    <mergeCell ref="A49:A51"/>
    <mergeCell ref="B49:B51"/>
    <mergeCell ref="A52:F52"/>
    <mergeCell ref="A53:A55"/>
    <mergeCell ref="B53:B55"/>
    <mergeCell ref="A38:F38"/>
    <mergeCell ref="A39:A42"/>
    <mergeCell ref="B39:B42"/>
    <mergeCell ref="A43:F43"/>
    <mergeCell ref="A44:A47"/>
    <mergeCell ref="B44:B47"/>
    <mergeCell ref="A29:F29"/>
    <mergeCell ref="A30:A31"/>
    <mergeCell ref="B30:B31"/>
    <mergeCell ref="A32:F32"/>
    <mergeCell ref="A33:A37"/>
    <mergeCell ref="B33:B37"/>
    <mergeCell ref="A19:F19"/>
    <mergeCell ref="A20:A23"/>
    <mergeCell ref="B20:B23"/>
    <mergeCell ref="A24:F24"/>
    <mergeCell ref="A25:A28"/>
    <mergeCell ref="B25:B28"/>
    <mergeCell ref="A11:F11"/>
    <mergeCell ref="A12:A14"/>
    <mergeCell ref="B12:B14"/>
    <mergeCell ref="A15:F15"/>
    <mergeCell ref="A16:A18"/>
    <mergeCell ref="B16:B18"/>
    <mergeCell ref="A1:G1"/>
    <mergeCell ref="A4:A5"/>
    <mergeCell ref="B4:B5"/>
    <mergeCell ref="A6:F6"/>
    <mergeCell ref="A7:A10"/>
    <mergeCell ref="B7:B10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2018-02-08T08:12:11Z</cp:lastPrinted>
  <dcterms:created xsi:type="dcterms:W3CDTF">2006-09-28T05:33:49Z</dcterms:created>
  <dcterms:modified xsi:type="dcterms:W3CDTF">2019-02-01T12:19:30Z</dcterms:modified>
  <cp:category/>
  <cp:version/>
  <cp:contentType/>
  <cp:contentStatus/>
</cp:coreProperties>
</file>