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91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<sst xmlns="http://schemas.openxmlformats.org/spreadsheetml/2006/main" count="949" uniqueCount="378">
  <si>
    <t>Адрес объекта</t>
  </si>
  <si>
    <t>Наименование выполненных работ</t>
  </si>
  <si>
    <t xml:space="preserve">Материалы используемые для выполнения работ </t>
  </si>
  <si>
    <t>Стоимость выполненных работ руб.</t>
  </si>
  <si>
    <t>№ п/п</t>
  </si>
  <si>
    <t>ул. Комсомольская, 149</t>
  </si>
  <si>
    <t>ИТОГО:</t>
  </si>
  <si>
    <t>Е.Е. Лукьянов</t>
  </si>
  <si>
    <t>пр. Энгельса 10</t>
  </si>
  <si>
    <t>пр. Ф.Энгельса 4</t>
  </si>
  <si>
    <t>Ед-ца изм-ия</t>
  </si>
  <si>
    <t xml:space="preserve">Объём выпол ненных работ </t>
  </si>
  <si>
    <t>пр. Ф. Энгельса, 2</t>
  </si>
  <si>
    <t>ул. Тельмана, 134</t>
  </si>
  <si>
    <t>пр. Ф. Энгельса, 20</t>
  </si>
  <si>
    <t>ул. Кожевенная, 10</t>
  </si>
  <si>
    <t>ул. Тельмана, 136</t>
  </si>
  <si>
    <t xml:space="preserve">Инженер ПТО </t>
  </si>
  <si>
    <t>М.А. Гордова</t>
  </si>
  <si>
    <t xml:space="preserve">Директор </t>
  </si>
  <si>
    <t>пр. Энгельса 12</t>
  </si>
  <si>
    <t>пр. Ф. Энгельса, 71</t>
  </si>
  <si>
    <t>пр. Ф. Энгельса, 24</t>
  </si>
  <si>
    <t>ул.Кожевенная 8</t>
  </si>
  <si>
    <t>ул.Комсомольская 145</t>
  </si>
  <si>
    <t>ул. Комсомольская, 151</t>
  </si>
  <si>
    <t>ул.Степная 124</t>
  </si>
  <si>
    <t>ул.Степная 126</t>
  </si>
  <si>
    <t>ул.Степная 128</t>
  </si>
  <si>
    <t>ул. Степная 173А</t>
  </si>
  <si>
    <t>ул.Степная 175</t>
  </si>
  <si>
    <t>ул.Степная 177</t>
  </si>
  <si>
    <t>ул.Колотилова 155</t>
  </si>
  <si>
    <t>ул.Одесская 75</t>
  </si>
  <si>
    <t>ул.Маяковского 47</t>
  </si>
  <si>
    <t>шт.</t>
  </si>
  <si>
    <t>м</t>
  </si>
  <si>
    <t>Отчёт выполнения работ по текущему ремонту ООО "Мегатех" за январь 2019 год.</t>
  </si>
  <si>
    <t>кв. 19, 15 - ремонт системы водоснабжения</t>
  </si>
  <si>
    <t xml:space="preserve"> труба п/п Д32мм - 4м, тройник 32х20х32мм - 1шт, муфта 20 НР - 2шт, уголок п/п Д=20мм 90* - 2шт, муфта Д=32мм - 4шт, кран Д 1/2" - 1шт.</t>
  </si>
  <si>
    <t>отвод Д=100мм - 6шт, переход Д=150х100мм - 2шт. стальные</t>
  </si>
  <si>
    <t>2 под. Ремонт системы водоотведения в подвальном помещении</t>
  </si>
  <si>
    <t>труба Д=50мм - 3м, отвод Д=50мм 45* - 2шт, 90* - 2шт, ревизия Д=50мм - 1шт, переход Д=75х50мм - 1шт, манжет Д=75х50мм - 1шт.</t>
  </si>
  <si>
    <t>"Мир халатов" ремонт системы водоснабжения</t>
  </si>
  <si>
    <t>труба п/п Д=25мм - 2м, тройник Д=25х20х25мм - 2шт, муфта 25х3/4"НР - 2шт, муфта 25х3/4"ВР - 2шт.</t>
  </si>
  <si>
    <t>Отчёт выполнения работ по текущему ремонту ООО "Мегатех" за февраль 2019 год.</t>
  </si>
  <si>
    <t>кв.34, 39 ремонт системы водоотведения</t>
  </si>
  <si>
    <t>5,75</t>
  </si>
  <si>
    <t>труба Д-110мм - 5м, крестовина 90* Д 110мм - 1шт, трапер Д 110мм - 1шт, компенсатор Д 110мм - 1шт, тройник 90* Д110мм - 1шт, переход Д 110х50мм - 2шт, патрубок Д 50мм 0,25м - 2шт, патрубок Д 110мм - 0,25м, 1шт.</t>
  </si>
  <si>
    <t>кв.253 ремонт системы горячего водоснабжения</t>
  </si>
  <si>
    <t>труба п/п (стекловолокно) - 4м, тройник 32х20х32 - 1шт, заглушка Д20мм - 1шт, уголок 90* Д32мм - 1шт, муфта 32х1" ВР - 1шт, ниппель 1" - 1шт.</t>
  </si>
  <si>
    <t>1) 7 под. Ремонт канализации; 2) под. 7; 8; 4 - ремонт лежака канализации в подвале</t>
  </si>
  <si>
    <t>1) труба Д110мм - 1,5м, тройник Д110мм - 1шт, отвод 90* Д110мм - 1шт.; 2) труба Д 110мм - 7м</t>
  </si>
  <si>
    <t>кв.213 - ремонт электроосвещения</t>
  </si>
  <si>
    <t xml:space="preserve"> кабель АВВГ 2х2,5 -12м, ВАГГИ - 6шт.</t>
  </si>
  <si>
    <t>кв.54 - ремонт системы водоснабжения</t>
  </si>
  <si>
    <t>труба Д 32мм - 4м, тройник Д 32х20х32мм - 1шт, угол Д 32мм 90* - 1шт, угол Д 32мм 45* - 2шт, угол Д 20мм 90* - 1шт, угол Д 20мм 45* - 1шт, муфта НР 20х1/2" - 1шт, муфта соеденительная Д 32мм - 2шт.</t>
  </si>
  <si>
    <t>1) кв.54 - ремонт системы горячего водоснабжения; 2) 2под. - ремонт горячего водоснабжения на тех.этаже</t>
  </si>
  <si>
    <t>1) труба (стекло.)Д 32мм - 4м, тройник Д 32х20х32мм - 1шт, угол Д 32мм 90* - 1шт, угол Д 32мм 45* - 2шт, угол Д 20мм 90* - 1шт, угол Д 20мм 45* - 1шт, муфта НР 20х1/2" - 1шт, муфта соеденительная Д 32мм - 2шт.; 2) кран 1" - 1шт.</t>
  </si>
  <si>
    <t>ремонт водоснабжения в подвальном помещении</t>
  </si>
  <si>
    <t>шт</t>
  </si>
  <si>
    <t>флянец Д 57мм - 1шт</t>
  </si>
  <si>
    <t>кв.18 - ремонт системы горячего водоснабжения</t>
  </si>
  <si>
    <t>кран 1/2" -1шт, резьба Д 1/2" - 1шт, уголок 1/2" - 1шт.</t>
  </si>
  <si>
    <t>ремонт ливневой канализации</t>
  </si>
  <si>
    <t>труба стальная Д=108мм L=16м</t>
  </si>
  <si>
    <t>ремонт системы горячего водоснабжения в подвальном помещении</t>
  </si>
  <si>
    <t>трубопровод Д 32мм п/п - 6м, резьба ст. 1" - 2шт,  муфта п/п 32х1"ВР - 2шт, муфта соеденительная п/п Д 32мм - 3шт, кран 1" - 1шт</t>
  </si>
  <si>
    <t>1 под. - ремонт освещения на л/к</t>
  </si>
  <si>
    <t>патрон - 2шт, лампа диодная - 3 шт.</t>
  </si>
  <si>
    <t>труба Д110мм - 4,5м, переход 125х110мм - 1шт, тройник Д110мм - 1шт, полуотвод Д110мм - 4шт, муфта соед. Д110мм - 1шт.</t>
  </si>
  <si>
    <t>кв. 15, 20 - ремонт системы теплоснабжения</t>
  </si>
  <si>
    <t>труба Д 25 (стекло) - 2м, угол Д 25мм - 1шт, муфта Д 25х3/4" ВР - 2шт, 
Соединитель Gebo НР 3/4 - 1шт</t>
  </si>
  <si>
    <t>кв. 24 - ремонт электроснабжения</t>
  </si>
  <si>
    <t>кабель АВВГ 2х2,5 - 5м, ВАГГИ - 4шт</t>
  </si>
  <si>
    <t>5 под. - ремонт системы водоотведения в подвальном помещении</t>
  </si>
  <si>
    <t>труба Д=110мм - 3м, отвод Д=110мм - 1шт, трапер Д=110мм - 1шт.</t>
  </si>
  <si>
    <t>кв. 42, 45 - ремонт системы водоотведения</t>
  </si>
  <si>
    <t>труба 110мм - 5м, тройник Д110мм - 2шт, тройник Д110х50мм - 1шт, компенсатор Д110мм - 1шт, трапер Д110мм - 1шт, манжет Д110х124мм - 1шт, переход 110х50мм - 1шт, патрубок Д110мм - 0,25м, заглушка Д50мм - 1шт.</t>
  </si>
  <si>
    <t>кв.21 - ремонт системы водоснабжения</t>
  </si>
  <si>
    <t>труба Д 20мм - 5м, муфта Д 20х1/2" ВР - 2шт, муфта Д 20х1/2" НР - 2шт, тройник Д 20мм - 2шт, отвод Д 20мм 90* - 7шт, кран 1/2" - 1шт.</t>
  </si>
  <si>
    <t>кв.21 - ремонт системы горячего водоснабжения</t>
  </si>
  <si>
    <t>труба Д 20мм - 5м, муфта Д 20х1/2" ВР - 2шт, муфта Д 20х1/2" НР - 1шт, тройник Д 20мм - 1шт, отвод Д 20мм 90* - 7шт.</t>
  </si>
  <si>
    <t>Отчёт выполнения работ по текущему ремонту ООО "Мегатех" за март 2019 год.</t>
  </si>
  <si>
    <t>1 под. Ремонт перила</t>
  </si>
  <si>
    <t>1</t>
  </si>
  <si>
    <t>уголок стальной 30х30 - 1м, арматура Д=12мм - 2м</t>
  </si>
  <si>
    <t>кв. 177 - ремонт крыши</t>
  </si>
  <si>
    <t>м2</t>
  </si>
  <si>
    <t>линокром - 20 м2, битум, газ</t>
  </si>
  <si>
    <t>кв. 71 ремонт крыши</t>
  </si>
  <si>
    <t>линокром - 40м2, газ, битум</t>
  </si>
  <si>
    <t>кв.213, 214 - ремонт крыши</t>
  </si>
  <si>
    <t>мастика битумная с резиновой крошкой</t>
  </si>
  <si>
    <t>кв. 46 - ремонт крыши</t>
  </si>
  <si>
    <t>кв. 25 - ремонт крыши</t>
  </si>
  <si>
    <t>кв. 91 - ремонт канализации</t>
  </si>
  <si>
    <t>труба Д=50 мм - 1,5м, компенсатор Д=50мм - 1шт, манжет Д=50 - 1шт, прапер Д=72х50мм - 1шт.</t>
  </si>
  <si>
    <t>ремонт системы центральное отопление в подвальном помещении</t>
  </si>
  <si>
    <t>труба пп Д=25мм - 4м, американка пп Д=25х3/4" ВР - 2шт, муфта "гебо" - 3/4" НР - 2шт, кран 3/4" г.ш. - 2 шт.</t>
  </si>
  <si>
    <t>кв.33, 1, 2, 3 под - ремонт крыши и примыкания к ливнеой канализации (трубам)</t>
  </si>
  <si>
    <t>кв. 33, 37  - ремонт системы  водоотведения (кухня)</t>
  </si>
  <si>
    <t>труба Д=50мм - 3м, тройник 45* Д=50мм - 1шт, компенсатор Д=50 мм - 1 шт.</t>
  </si>
  <si>
    <t>подвал - ремонт канализации</t>
  </si>
  <si>
    <t xml:space="preserve"> отвод Д=110 мм - 2шт</t>
  </si>
  <si>
    <t>кв. 34, 36 - ремонт крыши</t>
  </si>
  <si>
    <t>мастика битумная с резиновой крошкой; линокром - 40м2, газ, битум</t>
  </si>
  <si>
    <t>кв. 15 - ремонт крыши</t>
  </si>
  <si>
    <t>линокром - 30м2, битум, газ</t>
  </si>
  <si>
    <t>труба Д=26 мм - 2м, фитинг ц.г Д=25 мм - 2шт.</t>
  </si>
  <si>
    <t>ул. Полтавская, 50</t>
  </si>
  <si>
    <t>кв. 49 - ремонт системы водоотведения</t>
  </si>
  <si>
    <t>труба Д=110мм - 1м, компенсатор Д=110мм - 1шт, манжет Д=110 мм - 1шт.</t>
  </si>
  <si>
    <t>кв. 10 ремонт системы горячего водоснабжения</t>
  </si>
  <si>
    <t>Ремонт системы водоотведения (ливневая труба) на тех.этаже</t>
  </si>
  <si>
    <t>Отчёт выполнения работ по текущему ремонту ООО "Мегатех" за апрель 2019 год.</t>
  </si>
  <si>
    <t>Ремонт системы холодного водоснабжения в подвальном помещении (полив)</t>
  </si>
  <si>
    <t>кран Д=15 мм 1шт.</t>
  </si>
  <si>
    <t>Ремонт крыши кв. 139, 142, 69</t>
  </si>
  <si>
    <t>мастика с резиновой крошкой, линокром-90м2, газ, битум</t>
  </si>
  <si>
    <t>вентиль Д=15 мм 1 шт, сгон Д=15 мм 1шт.</t>
  </si>
  <si>
    <t>труба п/п Д=20мм 30м, хомут со шпилькой Д=20 мм - 4 шт.</t>
  </si>
  <si>
    <t>кв.136, 1под. - ремонт крыши</t>
  </si>
  <si>
    <t>линокром - 120м2, битум, газ</t>
  </si>
  <si>
    <t>кв. 60 - ремонт крыши</t>
  </si>
  <si>
    <t>40</t>
  </si>
  <si>
    <t>мастика с резиновой крошкой</t>
  </si>
  <si>
    <t>Отчёт выполнения работ по текущему ремонту ООО "Мегатех" за май 2019 год.</t>
  </si>
  <si>
    <t>3 под. Ремонт системы водоснабжения (полив)</t>
  </si>
  <si>
    <t>кран Д=15 мм - 1шт.</t>
  </si>
  <si>
    <t>1 под. Ремонт системы водоснабжения (полив)</t>
  </si>
  <si>
    <t>ремонт №4 подъезда</t>
  </si>
  <si>
    <t>водоэмульсионная и масленная краска, грунт, сухая смесь штукатурная, известь</t>
  </si>
  <si>
    <t>3 под. Ремонт системы холодного водоснабжения в подвале жилого дома</t>
  </si>
  <si>
    <t>8</t>
  </si>
  <si>
    <t>труба п/п Д=20мм - 8м, муфта соеденительная п/п Д=20мм - 2шт, кран Д=20мм-2шт, угол п/п Д=20мм - 2шт,американка Д=20х1/2" ВР - 1шт.</t>
  </si>
  <si>
    <t>Ремонт системы водоснабжения (полив)</t>
  </si>
  <si>
    <t>кран Д=15мм - 2шт, сгон Д=15мм - 2шт.</t>
  </si>
  <si>
    <t>Отчёт выполнения работ по текущему ремонту ООО "Мегатех" за июнь 2019 год.</t>
  </si>
  <si>
    <t>Ремонт системы водоотведения (стояк с тех этажа до кв.42)</t>
  </si>
  <si>
    <t>3</t>
  </si>
  <si>
    <t>крестовина 110мм - 1шт, тройник 45* Д 110мм - 2шт, компенсатор Д 110мм - 1шт, заглушка Д 110мм - 1шт, труба Д 110мм - 3м, отвод 45* Д 110мм - 6шт, патрубок Д 110мм L - 0,25м - 1шт.</t>
  </si>
  <si>
    <t>м/шт</t>
  </si>
  <si>
    <t>10/1</t>
  </si>
  <si>
    <t>труба  п/п Д 20мм - 10м, угол п/п Д 20мм 90* -4шт, кран Д 20мм п/п - 1шт, американка Д 20х1/2" НР - 1шт.</t>
  </si>
  <si>
    <t>ремонт крыши</t>
  </si>
  <si>
    <t>мастика с обрезиненой крошкой</t>
  </si>
  <si>
    <t>4 под. Ремонт системы водоотведения в подвальном помещении</t>
  </si>
  <si>
    <t>труба Д 110 мм - 15м, компенсатор Д 110мм - 1шт, манжет Д 110 мм - 1шт, отвод 45* 110мм - 4шт, отвод 90* Д 110мм - 2шт</t>
  </si>
  <si>
    <t xml:space="preserve">ремонт системы водоснабжения на общ. Кухне </t>
  </si>
  <si>
    <t>кран шаров Д 1/2" гг - 1шт.</t>
  </si>
  <si>
    <t>кв. 72, кв.106 ремонт крыши</t>
  </si>
  <si>
    <t>(72) линокром 30м2, битум, газ, (106) мастика с резиновой крошкой</t>
  </si>
  <si>
    <t>Ремонт системы водоотведения (ливневки)</t>
  </si>
  <si>
    <t>переход метал. Д 76х124мм - 2шт, труба метал. Д 124 мм - 1м, герметик силиконовый - 2тюбика, манжет Д 110х124мм - 2шт</t>
  </si>
  <si>
    <t>2 под. Ремонт системы горячего водоснабжения в подвальном помещении</t>
  </si>
  <si>
    <t>цанга соед. Д 20мм - 1шт.</t>
  </si>
  <si>
    <t>ремонт системы водоснабжения (полив)</t>
  </si>
  <si>
    <t>14/3</t>
  </si>
  <si>
    <t>труба п/п Д 20мм - 14м, кран п/п Д 20мм - 3шт, тройник п/п Д 20мм - 1шт, муфта 20х1/2" ВР - 1шт, муфта соеденительная Д 20мм - 4шт, отвод 90* Д 20 мм - 3шт, хомут Д 20мм с дюбель.-1шт</t>
  </si>
  <si>
    <t>Отчёт выполнения работ по текущему ремонту ООО "Мегатех" за июль 2019 год.</t>
  </si>
  <si>
    <t>12</t>
  </si>
  <si>
    <t>кв.110 - ремонт системы горячего водоснабжения</t>
  </si>
  <si>
    <t>труба п/п стекл. Д-32мм - 6м, уголок 90* пп д 32мм - 4шт, муфта Д 32мм - 2шт. Гебо Д-32мм НР - 1шт. Американка пп Д32мм ВР - 1шт</t>
  </si>
  <si>
    <t>кв. 70, 71 - ремонт крыши</t>
  </si>
  <si>
    <t>(71) линокром 30м2, битум, газ, (70) мастика с резиновой крошкой</t>
  </si>
  <si>
    <t>кв.77 - ремонт системы водоотведения</t>
  </si>
  <si>
    <t>труба Д-110 мм - 1шт, компенсатор д 110мм - 1шт</t>
  </si>
  <si>
    <t>кв. 63, 67, 71 - ремонт системы водоотведения</t>
  </si>
  <si>
    <t>труба 110 мм - 3м, тройник 110х50х110мм - 2шт, тройник 110 90* - 2шт, манжет 110х124мм - 1шт, компенсатор 110мм - 1шт, труба 110мм - 3шт, патрубок 110мм - 025м  1шт.</t>
  </si>
  <si>
    <t>кв. 90, 94 - ремонт системы горячего водоснабжения</t>
  </si>
  <si>
    <t>труба п/п Д 32 мм - 4м, тройник 32х20х32 - 1шт, отвод Д 32мм 90* - 2шт, американка Д 32х1 1/4" НР - 2шт, муфта НР 20х1/2" - 1шт</t>
  </si>
  <si>
    <t>кв.37 - ремонт крыши</t>
  </si>
  <si>
    <t>14</t>
  </si>
  <si>
    <t>5 под. Ремонт канализации в подвальном помещении</t>
  </si>
  <si>
    <t>отвод 45* Д-110мм - 2шт.</t>
  </si>
  <si>
    <t>Отчёт выполнения работ по текущему ремонту ООО "Мегатех" за август 2019 год.</t>
  </si>
  <si>
    <t>ремонт канализации на тех. Этаже</t>
  </si>
  <si>
    <t>10</t>
  </si>
  <si>
    <t>труба Д 110 мм - 10 м, манжет Д 110мм - 1шт, тройник 45* Д 110мм - 3шт, отвод45* Д 110 мм - 6шт, заглушка Д 110 мм - 2шт, муфта соединительная Д 110 мм - 1шт.</t>
  </si>
  <si>
    <t>ремонт наружной стены</t>
  </si>
  <si>
    <t>кирпич - 20шт, цемент - 2 мешка</t>
  </si>
  <si>
    <t>1. 2 под. Ремонт канализации (ливневка); 2. кв. 171 - ремонт канализации</t>
  </si>
  <si>
    <t>1. труба Д 110 мм - 3м, трапер Д 110мм - 1шт, компенсатор Д 110 мм - 1шт.; 2. труба Д 110 мм - 3м, трапер Д 110мм - 1шт, компенсатор Д 110 мм - 1шт, манжет - 1шт.</t>
  </si>
  <si>
    <t>кв.285 - ремонт межпанельных швов</t>
  </si>
  <si>
    <t>мастика, герметик, пена монтажная</t>
  </si>
  <si>
    <t>4 под. Демонтаж ж/б плит парапета</t>
  </si>
  <si>
    <t>строительный мусор (найм подрядной организации)</t>
  </si>
  <si>
    <t>,</t>
  </si>
  <si>
    <t>5 под. - ремонт системы теплоснабжения</t>
  </si>
  <si>
    <t>труба ст. Д 100мм - 2,5м, отвод ст. Д 100мм - 2шт, рерьба Д 15мм - 3шт, кран Д15мм - 2шт, муфта п/п Д 20х1/2"ВР - 2шт, "американка" Д 20мм п/п стекловолокно - 8м, отвод п/п Д 20мм 90* - 6шт, арматура Д 16мм - 1м., кран 1/2"гг - 1шт, кран Маевского 1/2" - 1шт.</t>
  </si>
  <si>
    <t>3 под. Ремонт пандусов под. 1, 2, 3</t>
  </si>
  <si>
    <t>цемент - 3 мешка, плитка 10 м2</t>
  </si>
  <si>
    <t>Установка отлива под. 1, 2, 3</t>
  </si>
  <si>
    <t>желуб - 36м, шурупы, саморезы</t>
  </si>
  <si>
    <t>Жилой фонд</t>
  </si>
  <si>
    <t>опиловка деревьев</t>
  </si>
  <si>
    <t>найм организации</t>
  </si>
  <si>
    <t>Отчёт выполнения работ по текущему ремонту ООО "Мегатех" за сентябрь 2019 год.</t>
  </si>
  <si>
    <t>Ремонт системы горячего водоснабжения в подвальном помещении</t>
  </si>
  <si>
    <t>кран Д=1" ГШ - 1шт.</t>
  </si>
  <si>
    <t>кв. 111, 115 - ремонт системы водоотведения</t>
  </si>
  <si>
    <t>труба д=110 мм, крестовина Д=110мм - 1шт, компенсатор Д=110мм - 1шт, трапер Д 110мм - 1шт, патрубок Д=110мм - 0,25м, переход Д=110х50мм - 1шт, муфта ремонтная Д=110мм - 1шт.</t>
  </si>
  <si>
    <t>Ремонт системы водоснабжения в нежилом помещении (парикмахерская)</t>
  </si>
  <si>
    <t>труба п/п Д=32мм (стекловолокно) - 8м, труба п/п Д=20мм - 1м, тройник п/п Д=32х20х32мм - 1шт, кран Д=1/2"- 1шт, отвод п/п Д=32мм 90* - 4шт, муфта Д 20х1/2" НР - 1шт, муфта соед. Д=32мм - 4шт, хомут стальной со шпилькой - 2шт.</t>
  </si>
  <si>
    <t>Ремонт системы водоотведения кв. 90</t>
  </si>
  <si>
    <t>Труба Д=110мм - 3м, переход Д=125х110мм - 1шт, компенсатор Д=110мм - 1шт, манжет - 1шт, хомут - 1шт.</t>
  </si>
  <si>
    <t>1 под. Ремонт канализации в повале</t>
  </si>
  <si>
    <t>отвод Д=110мм - 1шт.</t>
  </si>
  <si>
    <t>под.3 - ремонт подъезда</t>
  </si>
  <si>
    <t>водоэмульсионка, волмослой, известь, грунт</t>
  </si>
  <si>
    <t>Ремонт крыши: кв.71 - линокром (27 м2), кв.105, 106 - мастика битумно-мастичная (22м2)</t>
  </si>
  <si>
    <t xml:space="preserve">линокром ТКП - 36 м, газ, битум; мастика битумно-резиновая </t>
  </si>
  <si>
    <t>Ремонт межпанельных швов кв.141</t>
  </si>
  <si>
    <t>Герметик Сазиласт, герметик пенополиуритановый</t>
  </si>
  <si>
    <t>кв. 31 - ремонт системы водоотведения</t>
  </si>
  <si>
    <t>труба Д=110мм - 2м, манжет Д=110х124мм - 1шт, трапер Д=110мм - 1шт, компенсатор Д=110 мм - 1шт</t>
  </si>
  <si>
    <t>Ремонт системы водоснабжения в подвальном помещении</t>
  </si>
  <si>
    <t>кран Д=1" ГГ - 1шт.</t>
  </si>
  <si>
    <t>Ремонт крыши</t>
  </si>
  <si>
    <t xml:space="preserve">линокром ТКП - 200 м2, газ, битум; мастика битумно-резиновая </t>
  </si>
  <si>
    <t>Ремонт системы теплоснабжения в подвальном помещении</t>
  </si>
  <si>
    <t>труба п/п Д=20мм - 16м, тройник п/п Д=20мм - 2шт, кран Д=20мм пп - 4шт, отвод п/п Д=20мм 90* - 10шт, американка Д 20х3/4" НР - 2шт, американка Д 20х1/2" НР - 2шт, муфта соед. Д=20мм - 6шт, кран гг Д=3/4" - 2шт.</t>
  </si>
  <si>
    <t xml:space="preserve"> Ремонт крыши пристройки (офисное помещение)</t>
  </si>
  <si>
    <t>Линокром ТКП - 24 м, Линокром ТПП - 131 м, газ, битум</t>
  </si>
  <si>
    <t>Ремонт крыши п. 7, 8</t>
  </si>
  <si>
    <t>80</t>
  </si>
  <si>
    <t>Мастика битумно-резиновая</t>
  </si>
  <si>
    <t>Ремонт крыши кв.139</t>
  </si>
  <si>
    <t>Ремонт межпанельных швов кв.6</t>
  </si>
  <si>
    <t>Ремонт системы водоотведения в подвальном помещении и выпуск до канализационного колодца</t>
  </si>
  <si>
    <t>Труба Д=110 мм (серая) - 17м, Д=110 мм (рыжая) - 6м, крестовина Д=110мм 45* - 1шт, отвод Д=110мм 45* - 9шт, ревизия Д=110мм - 3шт, перфолента - 10м, дюбель-гвозди, герметик - 1тюб. Изоляция - 6м, кирпич керам. - 8шт. раствор цементный (земляные работы)</t>
  </si>
  <si>
    <t>ул. Полтавская, 48</t>
  </si>
  <si>
    <t>Ремонт крыши №1, 2, 3, 4, 5, 6 (латочно)</t>
  </si>
  <si>
    <t>линокром ТКП - 124 м2, газ, битум, мастика битумно-резиновая</t>
  </si>
  <si>
    <t>кв. 18 - ремонт системы водоотведения</t>
  </si>
  <si>
    <t>труба Д=110мм - 3м, компенсатор Д=110мм - 1шт, тройник Д=110мм 90* - 1шт</t>
  </si>
  <si>
    <t>Ремонт крыши п. 1, 2, 3, 4, 5, 6 (латочно)</t>
  </si>
  <si>
    <t>Линокром ТКП - 180 м2, мастика битумно-резиновая</t>
  </si>
  <si>
    <t>фитинги п/п Д=25х20 НР - 5 шт, арматура М16 5 м</t>
  </si>
  <si>
    <t>Отчёт выполнения работ по текущему ремонту ООО "Мегатех" за октябрь 2019 год.</t>
  </si>
  <si>
    <t xml:space="preserve"> ремонт системы теплоснабжения в подвальном помещении</t>
  </si>
  <si>
    <t>кран шаровый фланцевый Д 80мм - 1шт</t>
  </si>
  <si>
    <t>3 под. Ремонт системы центрального отопления в подвальном помещении</t>
  </si>
  <si>
    <t>муфта "американка" Д 25х3/4" - 1шт, муфта п/п Д 25х3/4" - 1шт, тройник Д 25х20х25мм - 1шт.</t>
  </si>
  <si>
    <t>ремонт ввода горячего водоснабжения</t>
  </si>
  <si>
    <t>переход (стал.) Д 89х50 - 2шт, резьба Д 50мм - 2шт, муфта п/п Д 63х50 ВР -2 шт.</t>
  </si>
  <si>
    <t>1) 3 под. - ремонт теплового узла; 2) кв.137 - ремонт системы теплоснабжения</t>
  </si>
  <si>
    <t>1/2</t>
  </si>
  <si>
    <t>1) Резьба Д=3/4" - 1шт, цанга 26х3/4" НР - 1шт, цанга 26х3/4"ВР - 1шт.; 2) кран Д3/4" гг - 2шт.</t>
  </si>
  <si>
    <t>под №2, №3 - ремонт подъездов</t>
  </si>
  <si>
    <t>водоэмульсионная, известь, грунтовка, смесь штукатурная</t>
  </si>
  <si>
    <t>1) ремонт центрального теплоснабжения в подвальном помещении; 2) кв. 142 - ремонт системы теплоснабжения</t>
  </si>
  <si>
    <t>1) отвод стальной Д 89мм - 2шт, кран шаров Д-80 мм - 2шт.; 2) кран Д 3/4" г.ш. - 2шт, соеденитель цанга Д 3/4х20 ВР - 4шт, Соединитель наружный GEBO AK 3/4 дюйма - 3ШТ, труба м/п Д 20мм - 4м.</t>
  </si>
  <si>
    <t>1 под.  6 эт. Ремонт эл. щита</t>
  </si>
  <si>
    <t>провод ПВ 1х4 - 10м, кабель АВВГ 2х2,5 - 5м, ВВГ 2х2,5 - 5м, вставка 100А - 3шт, сжимы соеденительные - 3шт, изолента</t>
  </si>
  <si>
    <t>ремонт горячего водоснабжения в подвальном помещении (обратка)</t>
  </si>
  <si>
    <t>труба п/п стекловолокно Д 20мм - 10м, переход п/п Д 20х32мм - 1шт, угол п/п Д 20мм 90* - 4шт.</t>
  </si>
  <si>
    <t>кран американка Д 3/4" - 2шт, муфта латунная Д 3/4" - 2шт.</t>
  </si>
  <si>
    <t>кв. 46 - ремонт межпанельных швов</t>
  </si>
  <si>
    <t>м.п.</t>
  </si>
  <si>
    <t>раствор цементный, мастика, герметик</t>
  </si>
  <si>
    <t>2</t>
  </si>
  <si>
    <t>труба Д 110мм - 2м, манжет 110х124 - 1шт, компенсатор Д110мм - 1шт</t>
  </si>
  <si>
    <t>ремонт теплоснабжения в подвальном помещении</t>
  </si>
  <si>
    <t>труба ст. Д 76мм - 2м</t>
  </si>
  <si>
    <t>Отчёт выполнения работ по текущему ремонту ООО "Мегатех" за ноябрь 2019 год.</t>
  </si>
  <si>
    <t>кв. 39 - ремонт крыши</t>
  </si>
  <si>
    <t>74</t>
  </si>
  <si>
    <t>линокром - 60м, мастика битумно-резиновая - 14 м2, газ, битум</t>
  </si>
  <si>
    <t>замена задвижки на трубопроводе центрального теплоснабжения в подвальном помещении</t>
  </si>
  <si>
    <t>затвор флянцевый Д=80 мм - 1шт, болты, гайки</t>
  </si>
  <si>
    <t>п.3, п.4, п.5, п.6 - ремонт ступеней, площадок (вход в подъезд)</t>
  </si>
  <si>
    <t>цемент - 2меш, клей плиточный - 1/2мешка, песок - 100кг</t>
  </si>
  <si>
    <t>1. ремонт ливневой канализации; 2. ремонт системы водоотведения (стояк) в парикмахерской "Милена"</t>
  </si>
  <si>
    <t>3/4,5</t>
  </si>
  <si>
    <t>1. труба Д=110мм - 3м, патрубок компенсационный Д=100мм - 1шт, 2. труба Д=110мм - 4,5м, трапер Д=125х110мм - 1шт, тройник Д=110ммх90* - 1шт, тройник Д=110х50х90* - 1шт.</t>
  </si>
  <si>
    <t>ремонт уличного освещения</t>
  </si>
  <si>
    <t>шт/м</t>
  </si>
  <si>
    <t>1/10</t>
  </si>
  <si>
    <t>прожектор диодный 30Вт - 1шт., кабель АВВГ 2Х2,5 - 10м</t>
  </si>
  <si>
    <t>светильник прожектор диодный 30 Вт - 2шт.</t>
  </si>
  <si>
    <t>светильник прожектор диодный 30 Вт - 1шт.</t>
  </si>
  <si>
    <t>1 п. - ревизия и ремонт ВРУ</t>
  </si>
  <si>
    <t>70</t>
  </si>
  <si>
    <t>кабель АВВГ 3х2,5 - 20м, 3х1,5 - 25, 35кВ - 15м, ВВГ 1х4 - 10м, держатели предохранит. (губки медные) - 2шт, предохранитель ПН 100А - 15шт, указатель, -1шт, гильза 35-е - 15шт, 16-е - 10шт, 12-е - 15шт, выключатель автоматический 20А - 4шт, 32А - 2шт,  DIN-рейка - 30см, ответвитель - 4шт, вагги - 20шт.</t>
  </si>
  <si>
    <t>под. №1 - ремонт подъезда</t>
  </si>
  <si>
    <t>побелка, окраска водоэмульсионными составами, оштукатуривание</t>
  </si>
  <si>
    <t xml:space="preserve">кв.36 - ремонт системы теплоснабжения </t>
  </si>
  <si>
    <t>кран маевского</t>
  </si>
  <si>
    <t>кабель АВВГ 2х2,5 - 25м, прожектор 30 Вт - 1шт, фотореле - 1шт, ВАГГи 2-е и 3-е - 10шт.</t>
  </si>
  <si>
    <t>1 под. - ремонт канализации</t>
  </si>
  <si>
    <t>отвод Д=110х90* - 2</t>
  </si>
  <si>
    <t>1. ремонт уличного освещения</t>
  </si>
  <si>
    <t>прожектор диодный 30 Вт - 2шт, ВАГГи 2е - 4шт, дюбель гвозди - 4шт.</t>
  </si>
  <si>
    <t>2. ремонт освещения кв.49</t>
  </si>
  <si>
    <t>предохранитель ПН 100А - 3шт, держатели предохранителей (губки медные) - 1шт</t>
  </si>
  <si>
    <t>кв.22 - ремонт системы электроснабжения</t>
  </si>
  <si>
    <t>предохранитель ПН 100А - 4шт</t>
  </si>
  <si>
    <t xml:space="preserve">ремонт системы водоотведения в подвальном помещении </t>
  </si>
  <si>
    <t>труба Д=110мм - 6м, отвод Д=110ммх90* - 4шт, крестовина Д=110ммх90* - 1шт, трапер Д=110мм - 3шт.</t>
  </si>
  <si>
    <t>кв. 11 - ремонт электроснабжения</t>
  </si>
  <si>
    <t>кабель АВВГ 2х2,5 - 10м, , ВАГГи 2-е - 10шт. Кабель-канал 20х10 - 6м, выключатель автоматический 16А - 1шт, дюбель-гвозди, изолента, хомут</t>
  </si>
  <si>
    <t>п. 1 ремонт освещения на л/кл.</t>
  </si>
  <si>
    <t>лампа светодиодная - 6шт, патрон керамический - 4шт</t>
  </si>
  <si>
    <t>линокром - 150 м2, мастика битумно-резиновая - 65м2, газ, битум</t>
  </si>
  <si>
    <t>ремонт вент.каналов</t>
  </si>
  <si>
    <t>0,2</t>
  </si>
  <si>
    <t>сталь оцинкованная - 16м2, кирпич 250х120х65 - 10шт, цемент</t>
  </si>
  <si>
    <t>п.3 и п. 6 - ремонт крыши</t>
  </si>
  <si>
    <t>линокром - 5м2, мастика битумно-резиновая - 75м2, газ, битум</t>
  </si>
  <si>
    <t>1. п. 2 - ремонт ВРУ; 2. кв.34 - ремонт освещения</t>
  </si>
  <si>
    <t>1. эл. счетчик 3-х фазный "Меркурий" - 1шт, стяжки - 1упак., вагги - 20шт, оргстекло - 1х1 - 1шт; 2. патрон картон. - 1шт, лампа диодная - 1шт.</t>
  </si>
  <si>
    <t>1. кв.131 - ремонт системы водоотведения; 2. кв. 31, 34, 35 - ремонт канализации</t>
  </si>
  <si>
    <t>1. труба Д=110мм - 1м, муфта Д=110 мм - 1шт; 2.  труба Д=110мм - 3,5м, тройник Д=110мм - 2шт, компенсатор Д=110мм - 1шт, крестовина Д=110мм - 1шт, переход 110х50мм - 2шт</t>
  </si>
  <si>
    <t xml:space="preserve">1. Ремонт уличного освещения; </t>
  </si>
  <si>
    <t xml:space="preserve">1. прожектор диодный 30Вт - 2шт.; </t>
  </si>
  <si>
    <t>2. кв. 23 - ремонт электроснабжения</t>
  </si>
  <si>
    <t>2. кабель АВВГ 2х2,5 - 15м, ВАГГи, кабель канал - 8м, дюбель-гвозди, хомуты</t>
  </si>
  <si>
    <t>кв. 62 - ремонт системы водоснабжения</t>
  </si>
  <si>
    <t>труба п/п Д=20мм - 2м, муфта Д=20х1/2" ВР - 1шт, муфта Gebo 1/2 НР - 1шт, отвод п/п Д=20х90* - 2шт, переход п/п Д=20х25мм - 1шт</t>
  </si>
  <si>
    <t>кран п/п Д=63мм - 1шт, тройник п/п Д=63мм - 1шт, муфта Д=63х50мм ВР - 2шт, муфта соед. Д=63мм - 2шт, резьба Д=50мм - 2шт.</t>
  </si>
  <si>
    <t>Ремонт уличного освещения</t>
  </si>
  <si>
    <t>прожектор диодный 20Вт - 4шт.</t>
  </si>
  <si>
    <t>п. 3 - ремонт освещения на л/кл</t>
  </si>
  <si>
    <t>4</t>
  </si>
  <si>
    <t>выключатели - 4шт, лампа диодная - 5шт</t>
  </si>
  <si>
    <t>прожектор диодный 30Вт - 4шт</t>
  </si>
  <si>
    <t>ремонт освещения в подъезде</t>
  </si>
  <si>
    <t>лампы светодиодные - 9шт</t>
  </si>
  <si>
    <t>ремонт системы теплоснабжения</t>
  </si>
  <si>
    <t>кран гг Д=15мм - 3шт</t>
  </si>
  <si>
    <t>ремонт электроосвещения на л/кл.</t>
  </si>
  <si>
    <t>патрон карбон. - 3 шт, керамич. - 4шт, лампы светодиодные</t>
  </si>
  <si>
    <t>Отчёт выполнения работ по текущему ремонту ООО "Мегатех" за декабрь 2019 год.</t>
  </si>
  <si>
    <t>кв. 69, 70 - ремонт крыши</t>
  </si>
  <si>
    <t>20</t>
  </si>
  <si>
    <t>линокром - 20м2, битум, газ</t>
  </si>
  <si>
    <t>1под - ремонт окон</t>
  </si>
  <si>
    <t>0,98</t>
  </si>
  <si>
    <t>стекло - 0,98м2, штапик - 3м, брус 40х40 - 4м</t>
  </si>
  <si>
    <t>4п. - ремонт оконного блока</t>
  </si>
  <si>
    <t>1,62</t>
  </si>
  <si>
    <t>брус 40х40 - 2шт. стекло 1,63м2</t>
  </si>
  <si>
    <t>ремонт двери на мусоропроводе</t>
  </si>
  <si>
    <t xml:space="preserve"> петли дверные - 2шт.</t>
  </si>
  <si>
    <t>кв. 71, 24 - ремонт крыши</t>
  </si>
  <si>
    <t>линокром - 40м2, битум, газ</t>
  </si>
  <si>
    <t>1) 2 под. - ремонт двери на мусоропроводе; 2)2под.  - ремонт дверей выхода на крышу</t>
  </si>
  <si>
    <t>петля накладная дверная - 6шт.</t>
  </si>
  <si>
    <t>1п. 9эт - остекление окон</t>
  </si>
  <si>
    <t>стекло - 0,91м2, штапик - 3м, гвозди</t>
  </si>
  <si>
    <t>1 под. Ремонт канализационного выпуска</t>
  </si>
  <si>
    <t>труба п/п для наруж. канализации - Д=110 мм  12м, раствор цементный</t>
  </si>
  <si>
    <t>1 п. 3 эт - ремонт остекления</t>
  </si>
  <si>
    <t>стекло 1,25м2, штапик 2м</t>
  </si>
  <si>
    <t>ремонт окна - 1п. 8/9эт.</t>
  </si>
  <si>
    <t>стекло - 0,56м2, брус 40х40см, штапик - 3м, гвозди</t>
  </si>
  <si>
    <t>1) петля шарнирная - 2шт, шпингалет - 1шт, ручка-скоба - 1шт. 2) доска 0,15х2,20м - 5шт., петли 4шт, саморезы 16шт</t>
  </si>
  <si>
    <t>кв. 33 - ремонт крыши</t>
  </si>
  <si>
    <t>1 п. - ремонт двери на мусоропроводе</t>
  </si>
  <si>
    <t>брус 40х40 - 2м, доски 0,2х2,5м, петли 2шт</t>
  </si>
  <si>
    <t>2п. 2эт. - ремонт окна</t>
  </si>
  <si>
    <t>0,72</t>
  </si>
  <si>
    <t>брус 40х40 - 3м, стекло 0,72м2, штапик</t>
  </si>
  <si>
    <t>ремонт вентиляционных шахт</t>
  </si>
  <si>
    <t>проф лист оцинковка - 15 м2, брус 50х50 - 60м, доска 25х150 - 43м</t>
  </si>
  <si>
    <t>навеска двери на входе в подвальное помещение</t>
  </si>
  <si>
    <t>доски 25см - 2шт, петля дверная - 3шт.</t>
  </si>
  <si>
    <t>ул. Маяковского, 47</t>
  </si>
  <si>
    <t>кв. 101 - ремонт крыши</t>
  </si>
  <si>
    <t>линокром - 10м, газ, мастика битумная - 1 ведро</t>
  </si>
  <si>
    <t>ремонт ввода трубопровода (ввода) горячего водоснабжения</t>
  </si>
  <si>
    <t>труба п/п. Д 40мм - 9м, резьба ст. Д 2" - 2шт, фланец Д 80мм - 2шт</t>
  </si>
  <si>
    <t>ул.Маяковского, 47</t>
  </si>
  <si>
    <t>ул. М.Расковой, 18</t>
  </si>
  <si>
    <t>1) ремонт двери - 1п. 2) ремонт двери выхода на крышу - 4п. 3) 1п. - ремонт двери выхода на крышу</t>
  </si>
  <si>
    <t>кв. 109 - ремонт фановой трубы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</si>
</sst>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8" fillId="0" borderId="2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" fontId="8" fillId="0" borderId="21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5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 vertical="center"/>
    </xf>
    <xf numFmtId="4" fontId="6" fillId="33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right" vertical="center"/>
    </xf>
    <xf numFmtId="0" fontId="7" fillId="10" borderId="16" xfId="0" applyFont="1" applyFill="1" applyBorder="1" applyAlignment="1">
      <alignment horizontal="right" vertical="center"/>
    </xf>
    <xf numFmtId="0" fontId="7" fillId="10" borderId="17" xfId="0" applyFont="1" applyFill="1" applyBorder="1" applyAlignment="1">
      <alignment horizontal="right" vertical="center"/>
    </xf>
    <xf numFmtId="4" fontId="8" fillId="10" borderId="37" xfId="0" applyNumberFormat="1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4" fontId="8" fillId="35" borderId="40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right" vertical="center"/>
    </xf>
    <xf numFmtId="4" fontId="8" fillId="35" borderId="37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/>
    </xf>
    <xf numFmtId="0" fontId="7" fillId="36" borderId="17" xfId="0" applyFont="1" applyFill="1" applyBorder="1" applyAlignment="1">
      <alignment horizontal="right" vertical="center"/>
    </xf>
    <xf numFmtId="4" fontId="8" fillId="36" borderId="37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174" fontId="8" fillId="36" borderId="37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174" fontId="8" fillId="37" borderId="37" xfId="0" applyNumberFormat="1" applyFont="1" applyFill="1" applyBorder="1" applyAlignment="1">
      <alignment horizontal="center" vertical="center" wrapText="1"/>
    </xf>
    <xf numFmtId="4" fontId="8" fillId="37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104</xdr:row>
      <xdr:rowOff>304800</xdr:rowOff>
    </xdr:from>
    <xdr:to>
      <xdr:col>2</xdr:col>
      <xdr:colOff>2343150</xdr:colOff>
      <xdr:row>111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24827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106</xdr:row>
      <xdr:rowOff>47625</xdr:rowOff>
    </xdr:from>
    <xdr:to>
      <xdr:col>2</xdr:col>
      <xdr:colOff>2305050</xdr:colOff>
      <xdr:row>112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77265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107</xdr:row>
      <xdr:rowOff>314325</xdr:rowOff>
    </xdr:from>
    <xdr:to>
      <xdr:col>2</xdr:col>
      <xdr:colOff>2390775</xdr:colOff>
      <xdr:row>114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193607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108</xdr:row>
      <xdr:rowOff>238125</xdr:rowOff>
    </xdr:from>
    <xdr:to>
      <xdr:col>2</xdr:col>
      <xdr:colOff>2266950</xdr:colOff>
      <xdr:row>116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97267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104</xdr:row>
      <xdr:rowOff>38100</xdr:rowOff>
    </xdr:from>
    <xdr:to>
      <xdr:col>2</xdr:col>
      <xdr:colOff>1933575</xdr:colOff>
      <xdr:row>110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6506825"/>
          <a:ext cx="16668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105</xdr:row>
      <xdr:rowOff>323850</xdr:rowOff>
    </xdr:from>
    <xdr:to>
      <xdr:col>2</xdr:col>
      <xdr:colOff>1743075</xdr:colOff>
      <xdr:row>111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1544300"/>
          <a:ext cx="1466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105</xdr:row>
      <xdr:rowOff>171450</xdr:rowOff>
    </xdr:from>
    <xdr:to>
      <xdr:col>2</xdr:col>
      <xdr:colOff>2247900</xdr:colOff>
      <xdr:row>112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229350"/>
          <a:ext cx="1638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105</xdr:row>
      <xdr:rowOff>171450</xdr:rowOff>
    </xdr:from>
    <xdr:to>
      <xdr:col>2</xdr:col>
      <xdr:colOff>2209800</xdr:colOff>
      <xdr:row>112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886325"/>
          <a:ext cx="17145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104</xdr:row>
      <xdr:rowOff>19050</xdr:rowOff>
    </xdr:from>
    <xdr:to>
      <xdr:col>2</xdr:col>
      <xdr:colOff>2266950</xdr:colOff>
      <xdr:row>111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5725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105</xdr:row>
      <xdr:rowOff>457200</xdr:rowOff>
    </xdr:from>
    <xdr:to>
      <xdr:col>2</xdr:col>
      <xdr:colOff>2171700</xdr:colOff>
      <xdr:row>112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47712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105</xdr:row>
      <xdr:rowOff>152400</xdr:rowOff>
    </xdr:from>
    <xdr:to>
      <xdr:col>2</xdr:col>
      <xdr:colOff>2238375</xdr:colOff>
      <xdr:row>112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5438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106</xdr:row>
      <xdr:rowOff>466725</xdr:rowOff>
    </xdr:from>
    <xdr:to>
      <xdr:col>2</xdr:col>
      <xdr:colOff>2219325</xdr:colOff>
      <xdr:row>113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1163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11"/>
  <sheetViews>
    <sheetView zoomScale="90" zoomScaleNormal="90" zoomScalePageLayoutView="0" workbookViewId="0" topLeftCell="A1">
      <selection activeCell="H30" sqref="H30"/>
    </sheetView>
  </sheetViews>
  <sheetFormatPr defaultColWidth="9.140625" defaultRowHeight="15"/>
  <cols>
    <col min="1" max="1" width="4.00390625" style="50" customWidth="1"/>
    <col min="2" max="2" width="20.0039062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  <col min="8" max="16384" width="9.140625" style="17" customWidth="1"/>
  </cols>
  <sheetData>
    <row r="1" spans="1:7" ht="15.75">
      <c r="A1" s="183" t="s">
        <v>37</v>
      </c>
      <c r="B1" s="184"/>
      <c r="C1" s="184"/>
      <c r="D1" s="184"/>
      <c r="E1" s="184"/>
      <c r="F1" s="184"/>
      <c r="G1" s="184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72.75" customHeight="1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59.25" customHeight="1" hidden="1">
      <c r="A4" s="152">
        <v>1</v>
      </c>
      <c r="B4" s="154" t="s">
        <v>12</v>
      </c>
      <c r="C4" s="4"/>
      <c r="D4" s="5"/>
      <c r="E4" s="55"/>
      <c r="F4" s="4"/>
      <c r="G4" s="18"/>
    </row>
    <row r="5" spans="1:7" ht="32.25" customHeight="1" hidden="1">
      <c r="A5" s="153"/>
      <c r="B5" s="155"/>
      <c r="C5" s="19"/>
      <c r="D5" s="2"/>
      <c r="E5" s="2"/>
      <c r="F5" s="20"/>
      <c r="G5" s="21"/>
    </row>
    <row r="6" spans="1:7" ht="14.25" customHeight="1" hidden="1">
      <c r="A6" s="156"/>
      <c r="B6" s="157"/>
      <c r="C6" s="157"/>
      <c r="D6" s="157"/>
      <c r="E6" s="157"/>
      <c r="F6" s="158"/>
      <c r="G6" s="54">
        <f>G4+G5</f>
        <v>0</v>
      </c>
    </row>
    <row r="7" spans="1:7" s="35" customFormat="1" ht="15.75" hidden="1" thickBot="1">
      <c r="A7" s="146">
        <v>1</v>
      </c>
      <c r="B7" s="149" t="s">
        <v>9</v>
      </c>
      <c r="C7" s="4"/>
      <c r="D7" s="62"/>
      <c r="E7" s="62"/>
      <c r="F7" s="40"/>
      <c r="G7" s="6"/>
    </row>
    <row r="8" spans="1:7" ht="23.25" customHeight="1" hidden="1">
      <c r="A8" s="147"/>
      <c r="B8" s="150"/>
      <c r="C8" s="3"/>
      <c r="D8" s="63"/>
      <c r="E8" s="64"/>
      <c r="F8" s="20"/>
      <c r="G8" s="23"/>
    </row>
    <row r="9" spans="1:7" ht="30" customHeight="1" hidden="1">
      <c r="A9" s="147"/>
      <c r="B9" s="150"/>
      <c r="C9" s="24"/>
      <c r="D9" s="25"/>
      <c r="E9" s="26"/>
      <c r="F9" s="27"/>
      <c r="G9" s="28"/>
    </row>
    <row r="10" spans="1:7" ht="15.75" customHeight="1" hidden="1">
      <c r="A10" s="148"/>
      <c r="B10" s="151"/>
      <c r="C10" s="24"/>
      <c r="D10" s="25"/>
      <c r="E10" s="26"/>
      <c r="F10" s="27"/>
      <c r="G10" s="28"/>
    </row>
    <row r="11" spans="1:7" ht="12.75" customHeight="1" hidden="1">
      <c r="A11" s="136"/>
      <c r="B11" s="137"/>
      <c r="C11" s="137"/>
      <c r="D11" s="137"/>
      <c r="E11" s="137"/>
      <c r="F11" s="137"/>
      <c r="G11" s="29">
        <f>G7+G8+G9+G10</f>
        <v>0</v>
      </c>
    </row>
    <row r="12" spans="1:7" ht="30.75" customHeight="1" hidden="1">
      <c r="A12" s="146">
        <v>3</v>
      </c>
      <c r="B12" s="159" t="s">
        <v>8</v>
      </c>
      <c r="C12" s="19"/>
      <c r="D12" s="65"/>
      <c r="E12" s="65"/>
      <c r="F12" s="30"/>
      <c r="G12" s="31"/>
    </row>
    <row r="13" spans="1:7" ht="37.5" customHeight="1" hidden="1">
      <c r="A13" s="147"/>
      <c r="B13" s="160"/>
      <c r="C13" s="3"/>
      <c r="D13" s="63"/>
      <c r="E13" s="63"/>
      <c r="F13" s="20"/>
      <c r="G13" s="32"/>
    </row>
    <row r="14" spans="1:7" ht="45" customHeight="1" hidden="1">
      <c r="A14" s="148"/>
      <c r="B14" s="161"/>
      <c r="C14" s="24"/>
      <c r="D14" s="66"/>
      <c r="E14" s="66"/>
      <c r="F14" s="27"/>
      <c r="G14" s="59"/>
    </row>
    <row r="15" spans="1:7" ht="16.5" customHeight="1" hidden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75" customHeight="1">
      <c r="A16" s="162">
        <v>1</v>
      </c>
      <c r="B16" s="149" t="s">
        <v>20</v>
      </c>
      <c r="C16" s="4" t="s">
        <v>38</v>
      </c>
      <c r="D16" s="77" t="s">
        <v>36</v>
      </c>
      <c r="E16" s="77">
        <v>4</v>
      </c>
      <c r="F16" s="40" t="s">
        <v>39</v>
      </c>
      <c r="G16" s="33">
        <v>2666</v>
      </c>
    </row>
    <row r="17" spans="1:7" ht="32.25" customHeight="1" hidden="1">
      <c r="A17" s="163"/>
      <c r="B17" s="150"/>
      <c r="C17" s="3"/>
      <c r="D17" s="34"/>
      <c r="E17" s="34"/>
      <c r="F17" s="20"/>
      <c r="G17" s="32"/>
    </row>
    <row r="18" spans="1:7" ht="37.5" customHeight="1" hidden="1">
      <c r="A18" s="153"/>
      <c r="B18" s="151"/>
      <c r="C18" s="3"/>
      <c r="D18" s="34"/>
      <c r="E18" s="34"/>
      <c r="F18" s="20"/>
      <c r="G18" s="32"/>
    </row>
    <row r="19" spans="1:7" ht="15" customHeight="1" thickBot="1">
      <c r="A19" s="136"/>
      <c r="B19" s="137"/>
      <c r="C19" s="137"/>
      <c r="D19" s="137"/>
      <c r="E19" s="137"/>
      <c r="F19" s="137"/>
      <c r="G19" s="29">
        <f>G16+G17+G18</f>
        <v>2666</v>
      </c>
    </row>
    <row r="20" spans="1:7" ht="45" customHeight="1" hidden="1">
      <c r="A20" s="162">
        <v>3</v>
      </c>
      <c r="B20" s="164" t="s">
        <v>14</v>
      </c>
      <c r="C20" s="4"/>
      <c r="D20" s="77"/>
      <c r="E20" s="77"/>
      <c r="F20" s="40"/>
      <c r="G20" s="33"/>
    </row>
    <row r="21" spans="1:11" ht="29.25" customHeight="1" hidden="1">
      <c r="A21" s="163"/>
      <c r="B21" s="165"/>
      <c r="C21" s="3"/>
      <c r="D21" s="34"/>
      <c r="E21" s="34"/>
      <c r="F21" s="20"/>
      <c r="G21" s="32"/>
      <c r="K21" s="35"/>
    </row>
    <row r="22" spans="1:7" ht="29.25" customHeight="1" hidden="1">
      <c r="A22" s="163"/>
      <c r="B22" s="165"/>
      <c r="C22" s="3"/>
      <c r="D22" s="34"/>
      <c r="E22" s="34"/>
      <c r="F22" s="20"/>
      <c r="G22" s="32"/>
    </row>
    <row r="23" spans="1:7" ht="29.25" customHeight="1" hidden="1">
      <c r="A23" s="153"/>
      <c r="B23" s="166"/>
      <c r="C23" s="3"/>
      <c r="D23" s="34"/>
      <c r="E23" s="34"/>
      <c r="F23" s="20"/>
      <c r="G23" s="32"/>
    </row>
    <row r="24" spans="1:7" ht="15.75" customHeight="1" hidden="1">
      <c r="A24" s="136"/>
      <c r="B24" s="137"/>
      <c r="C24" s="137"/>
      <c r="D24" s="137"/>
      <c r="E24" s="137"/>
      <c r="F24" s="137"/>
      <c r="G24" s="29">
        <f>G20+G21+G22+G23</f>
        <v>0</v>
      </c>
    </row>
    <row r="25" spans="1:7" s="35" customFormat="1" ht="42" customHeight="1">
      <c r="A25" s="162">
        <v>2</v>
      </c>
      <c r="B25" s="164" t="s">
        <v>22</v>
      </c>
      <c r="C25" s="4" t="s">
        <v>114</v>
      </c>
      <c r="D25" s="5" t="s">
        <v>35</v>
      </c>
      <c r="E25" s="5">
        <v>2</v>
      </c>
      <c r="F25" s="4" t="s">
        <v>40</v>
      </c>
      <c r="G25" s="18">
        <v>5558</v>
      </c>
    </row>
    <row r="26" spans="1:7" s="35" customFormat="1" ht="53.25" customHeight="1" hidden="1">
      <c r="A26" s="163"/>
      <c r="B26" s="165"/>
      <c r="C26" s="3"/>
      <c r="D26" s="63"/>
      <c r="E26" s="67"/>
      <c r="F26" s="20"/>
      <c r="G26" s="32"/>
    </row>
    <row r="27" spans="1:7" s="35" customFormat="1" ht="48" customHeight="1" hidden="1">
      <c r="A27" s="163"/>
      <c r="B27" s="165"/>
      <c r="C27" s="3"/>
      <c r="D27" s="63"/>
      <c r="E27" s="63"/>
      <c r="F27" s="20"/>
      <c r="G27" s="32"/>
    </row>
    <row r="28" spans="1:7" s="35" customFormat="1" ht="81.75" customHeight="1" hidden="1">
      <c r="A28" s="153"/>
      <c r="B28" s="166"/>
      <c r="C28" s="3"/>
      <c r="D28" s="63"/>
      <c r="E28" s="63"/>
      <c r="F28" s="20"/>
      <c r="G28" s="32"/>
    </row>
    <row r="29" spans="1:7" ht="14.25" customHeight="1" thickBot="1">
      <c r="A29" s="136"/>
      <c r="B29" s="137"/>
      <c r="C29" s="137"/>
      <c r="D29" s="137"/>
      <c r="E29" s="137"/>
      <c r="F29" s="137"/>
      <c r="G29" s="29">
        <v>5558</v>
      </c>
    </row>
    <row r="30" spans="1:7" ht="60">
      <c r="A30" s="146">
        <v>3</v>
      </c>
      <c r="B30" s="149" t="s">
        <v>21</v>
      </c>
      <c r="C30" s="4" t="s">
        <v>41</v>
      </c>
      <c r="D30" s="77" t="s">
        <v>36</v>
      </c>
      <c r="E30" s="77">
        <v>3</v>
      </c>
      <c r="F30" s="40" t="s">
        <v>42</v>
      </c>
      <c r="G30" s="33">
        <v>1686</v>
      </c>
    </row>
    <row r="31" spans="1:7" ht="45.75" thickBot="1">
      <c r="A31" s="147"/>
      <c r="B31" s="150"/>
      <c r="C31" s="58" t="s">
        <v>43</v>
      </c>
      <c r="D31" s="83" t="s">
        <v>36</v>
      </c>
      <c r="E31" s="83">
        <v>2</v>
      </c>
      <c r="F31" s="84" t="s">
        <v>44</v>
      </c>
      <c r="G31" s="68">
        <v>1896</v>
      </c>
    </row>
    <row r="32" spans="1:7" ht="15.75" thickBot="1">
      <c r="A32" s="167"/>
      <c r="B32" s="168"/>
      <c r="C32" s="168"/>
      <c r="D32" s="168"/>
      <c r="E32" s="168"/>
      <c r="F32" s="168"/>
      <c r="G32" s="92">
        <f>G31+G30</f>
        <v>3582</v>
      </c>
    </row>
    <row r="33" spans="1:7" ht="30" customHeight="1" hidden="1">
      <c r="A33" s="148">
        <v>6</v>
      </c>
      <c r="B33" s="151" t="s">
        <v>23</v>
      </c>
      <c r="C33" s="19"/>
      <c r="D33" s="43"/>
      <c r="E33" s="43"/>
      <c r="F33" s="86"/>
      <c r="G33" s="93"/>
    </row>
    <row r="34" spans="1:7" ht="17.25" customHeight="1" hidden="1">
      <c r="A34" s="141"/>
      <c r="B34" s="143"/>
      <c r="C34" s="3"/>
      <c r="D34" s="7"/>
      <c r="E34" s="7"/>
      <c r="F34" s="3"/>
      <c r="G34" s="22"/>
    </row>
    <row r="35" spans="1:7" ht="28.5" customHeight="1" hidden="1">
      <c r="A35" s="141"/>
      <c r="B35" s="143"/>
      <c r="C35" s="3"/>
      <c r="D35" s="39"/>
      <c r="E35" s="39"/>
      <c r="F35" s="20"/>
      <c r="G35" s="32"/>
    </row>
    <row r="36" spans="1:7" s="35" customFormat="1" ht="27.75" customHeight="1" hidden="1">
      <c r="A36" s="141"/>
      <c r="B36" s="143"/>
      <c r="C36" s="20"/>
      <c r="D36" s="39"/>
      <c r="E36" s="94"/>
      <c r="F36" s="20"/>
      <c r="G36" s="23"/>
    </row>
    <row r="37" spans="1:7" s="35" customFormat="1" ht="15" hidden="1">
      <c r="A37" s="141"/>
      <c r="B37" s="143"/>
      <c r="C37" s="20"/>
      <c r="D37" s="63"/>
      <c r="E37" s="63"/>
      <c r="F37" s="45"/>
      <c r="G37" s="23"/>
    </row>
    <row r="38" spans="1:7" ht="15.75" hidden="1" thickBot="1">
      <c r="A38" s="136"/>
      <c r="B38" s="137"/>
      <c r="C38" s="137"/>
      <c r="D38" s="137"/>
      <c r="E38" s="137"/>
      <c r="F38" s="137"/>
      <c r="G38" s="29">
        <f>G33+G34+G35+G36</f>
        <v>0</v>
      </c>
    </row>
    <row r="39" spans="1:7" s="35" customFormat="1" ht="15" hidden="1">
      <c r="A39" s="146">
        <v>7</v>
      </c>
      <c r="B39" s="159" t="s">
        <v>15</v>
      </c>
      <c r="C39" s="19"/>
      <c r="D39" s="2"/>
      <c r="E39" s="2"/>
      <c r="F39" s="86"/>
      <c r="G39" s="31"/>
    </row>
    <row r="40" spans="1:7" s="35" customFormat="1" ht="30.75" customHeight="1" hidden="1">
      <c r="A40" s="147"/>
      <c r="B40" s="160"/>
      <c r="C40" s="3"/>
      <c r="D40" s="39"/>
      <c r="E40" s="39"/>
      <c r="F40" s="20"/>
      <c r="G40" s="23"/>
    </row>
    <row r="41" spans="1:7" ht="22.5" customHeight="1" hidden="1">
      <c r="A41" s="147"/>
      <c r="B41" s="160"/>
      <c r="C41" s="3"/>
      <c r="D41" s="39"/>
      <c r="E41" s="39"/>
      <c r="F41" s="45"/>
      <c r="G41" s="32"/>
    </row>
    <row r="42" spans="1:7" ht="16.5" customHeight="1" hidden="1">
      <c r="A42" s="148"/>
      <c r="B42" s="161"/>
      <c r="C42" s="3"/>
      <c r="D42" s="63"/>
      <c r="E42" s="63"/>
      <c r="F42" s="20"/>
      <c r="G42" s="32"/>
    </row>
    <row r="43" spans="1:7" ht="15" hidden="1">
      <c r="A43" s="144"/>
      <c r="B43" s="145"/>
      <c r="C43" s="145"/>
      <c r="D43" s="145"/>
      <c r="E43" s="145"/>
      <c r="F43" s="145"/>
      <c r="G43" s="36">
        <f>SUM(G39:G42)</f>
        <v>0</v>
      </c>
    </row>
    <row r="44" spans="1:7" s="35" customFormat="1" ht="15" customHeight="1" hidden="1">
      <c r="A44" s="162">
        <v>9</v>
      </c>
      <c r="B44" s="164" t="s">
        <v>24</v>
      </c>
      <c r="C44" s="4"/>
      <c r="D44" s="38"/>
      <c r="E44" s="38"/>
      <c r="F44" s="40"/>
      <c r="G44" s="6"/>
    </row>
    <row r="45" spans="1:7" s="35" customFormat="1" ht="15" hidden="1">
      <c r="A45" s="163"/>
      <c r="B45" s="165"/>
      <c r="C45" s="3"/>
      <c r="D45" s="39"/>
      <c r="E45" s="39"/>
      <c r="F45" s="20"/>
      <c r="G45" s="23"/>
    </row>
    <row r="46" spans="1:7" s="35" customFormat="1" ht="15" hidden="1">
      <c r="A46" s="163"/>
      <c r="B46" s="165"/>
      <c r="C46" s="24"/>
      <c r="D46" s="25"/>
      <c r="E46" s="25"/>
      <c r="F46" s="27"/>
      <c r="G46" s="28"/>
    </row>
    <row r="47" spans="1:7" s="35" customFormat="1" ht="19.5" customHeight="1" hidden="1">
      <c r="A47" s="153"/>
      <c r="B47" s="166"/>
      <c r="C47" s="24"/>
      <c r="D47" s="25"/>
      <c r="E47" s="25"/>
      <c r="F47" s="27"/>
      <c r="G47" s="28"/>
    </row>
    <row r="48" spans="1:7" ht="15.75" hidden="1" thickBot="1">
      <c r="A48" s="136"/>
      <c r="B48" s="137"/>
      <c r="C48" s="137"/>
      <c r="D48" s="137"/>
      <c r="E48" s="137"/>
      <c r="F48" s="137"/>
      <c r="G48" s="29">
        <f>G44+G45+G46+G47</f>
        <v>0</v>
      </c>
    </row>
    <row r="49" spans="1:7" ht="15" hidden="1">
      <c r="A49" s="146">
        <v>5</v>
      </c>
      <c r="B49" s="149" t="s">
        <v>5</v>
      </c>
      <c r="C49" s="19"/>
      <c r="D49" s="65"/>
      <c r="E49" s="65"/>
      <c r="F49" s="30"/>
      <c r="G49" s="31"/>
    </row>
    <row r="50" spans="1:7" ht="15" hidden="1">
      <c r="A50" s="147"/>
      <c r="B50" s="150"/>
      <c r="C50" s="3"/>
      <c r="D50" s="34"/>
      <c r="E50" s="34"/>
      <c r="F50" s="3"/>
      <c r="G50" s="32"/>
    </row>
    <row r="51" spans="1:7" ht="15" hidden="1">
      <c r="A51" s="148"/>
      <c r="B51" s="151"/>
      <c r="C51" s="24"/>
      <c r="D51" s="80"/>
      <c r="E51" s="80"/>
      <c r="F51" s="24"/>
      <c r="G51" s="59"/>
    </row>
    <row r="52" spans="1:7" ht="15" hidden="1">
      <c r="A52" s="144"/>
      <c r="B52" s="145"/>
      <c r="C52" s="145"/>
      <c r="D52" s="145"/>
      <c r="E52" s="145"/>
      <c r="F52" s="145"/>
      <c r="G52" s="36">
        <f>SUM(G49:G51)</f>
        <v>0</v>
      </c>
    </row>
    <row r="53" spans="1:7" s="35" customFormat="1" ht="21" customHeight="1" hidden="1">
      <c r="A53" s="140">
        <v>6</v>
      </c>
      <c r="B53" s="142" t="s">
        <v>25</v>
      </c>
      <c r="C53" s="4"/>
      <c r="D53" s="38"/>
      <c r="E53" s="38"/>
      <c r="F53" s="4"/>
      <c r="G53" s="6"/>
    </row>
    <row r="54" spans="1:7" s="35" customFormat="1" ht="15" hidden="1">
      <c r="A54" s="141"/>
      <c r="B54" s="143"/>
      <c r="C54" s="3"/>
      <c r="D54" s="34"/>
      <c r="E54" s="34"/>
      <c r="F54" s="3"/>
      <c r="G54" s="32"/>
    </row>
    <row r="55" spans="1:7" ht="15" hidden="1">
      <c r="A55" s="141"/>
      <c r="B55" s="143"/>
      <c r="C55" s="3"/>
      <c r="D55" s="63"/>
      <c r="E55" s="63"/>
      <c r="F55" s="20"/>
      <c r="G55" s="23"/>
    </row>
    <row r="56" spans="1:7" ht="15.75" hidden="1" thickBot="1">
      <c r="A56" s="136"/>
      <c r="B56" s="137"/>
      <c r="C56" s="137"/>
      <c r="D56" s="137"/>
      <c r="E56" s="137"/>
      <c r="F56" s="137"/>
      <c r="G56" s="91">
        <f>SUM(G53:G55)</f>
        <v>0</v>
      </c>
    </row>
    <row r="57" spans="1:7" s="35" customFormat="1" ht="18.75" customHeight="1" hidden="1">
      <c r="A57" s="147">
        <v>9</v>
      </c>
      <c r="B57" s="150" t="s">
        <v>26</v>
      </c>
      <c r="C57" s="19"/>
      <c r="D57" s="2"/>
      <c r="E57" s="2"/>
      <c r="F57" s="86"/>
      <c r="G57" s="31"/>
    </row>
    <row r="58" spans="1:7" ht="48" customHeight="1" hidden="1">
      <c r="A58" s="147"/>
      <c r="B58" s="150"/>
      <c r="C58" s="3"/>
      <c r="D58" s="34"/>
      <c r="E58" s="41"/>
      <c r="F58" s="3"/>
      <c r="G58" s="32"/>
    </row>
    <row r="59" spans="1:7" ht="15.75" customHeight="1" hidden="1">
      <c r="A59" s="147"/>
      <c r="B59" s="150"/>
      <c r="C59" s="3"/>
      <c r="D59" s="34"/>
      <c r="E59" s="41"/>
      <c r="F59" s="3"/>
      <c r="G59" s="32"/>
    </row>
    <row r="60" spans="1:7" ht="17.25" customHeight="1" hidden="1">
      <c r="A60" s="147"/>
      <c r="B60" s="150"/>
      <c r="C60" s="3"/>
      <c r="D60" s="7"/>
      <c r="E60" s="7"/>
      <c r="F60" s="3"/>
      <c r="G60" s="23"/>
    </row>
    <row r="61" spans="1:7" ht="19.5" customHeight="1" hidden="1">
      <c r="A61" s="147"/>
      <c r="B61" s="150"/>
      <c r="C61" s="24"/>
      <c r="D61" s="9"/>
      <c r="E61" s="9"/>
      <c r="F61" s="24"/>
      <c r="G61" s="28"/>
    </row>
    <row r="62" spans="1:7" ht="21" customHeight="1" hidden="1">
      <c r="A62" s="148"/>
      <c r="B62" s="151"/>
      <c r="C62" s="24"/>
      <c r="D62" s="9"/>
      <c r="E62" s="9"/>
      <c r="F62" s="24"/>
      <c r="G62" s="28"/>
    </row>
    <row r="63" spans="1:7" ht="15.75" hidden="1" thickBot="1">
      <c r="A63" s="136"/>
      <c r="B63" s="137"/>
      <c r="C63" s="137"/>
      <c r="D63" s="137"/>
      <c r="E63" s="137"/>
      <c r="F63" s="137"/>
      <c r="G63" s="29">
        <f>G57+G58+G59+G60+G61+G62</f>
        <v>0</v>
      </c>
    </row>
    <row r="64" spans="1:7" s="35" customFormat="1" ht="34.5" customHeight="1" hidden="1">
      <c r="A64" s="163">
        <v>7</v>
      </c>
      <c r="B64" s="165" t="s">
        <v>27</v>
      </c>
      <c r="C64" s="19"/>
      <c r="D64" s="2"/>
      <c r="E64" s="2"/>
      <c r="F64" s="19"/>
      <c r="G64" s="31"/>
    </row>
    <row r="65" spans="1:7" s="35" customFormat="1" ht="15" hidden="1">
      <c r="A65" s="153"/>
      <c r="B65" s="166"/>
      <c r="C65" s="3"/>
      <c r="D65" s="39"/>
      <c r="E65" s="39"/>
      <c r="F65" s="20"/>
      <c r="G65" s="23"/>
    </row>
    <row r="66" spans="1:7" ht="15" hidden="1">
      <c r="A66" s="144"/>
      <c r="B66" s="145"/>
      <c r="C66" s="145"/>
      <c r="D66" s="145"/>
      <c r="E66" s="145"/>
      <c r="F66" s="145"/>
      <c r="G66" s="36">
        <f>G64+G65</f>
        <v>0</v>
      </c>
    </row>
    <row r="67" spans="1:7" ht="15" hidden="1">
      <c r="A67" s="140">
        <v>8</v>
      </c>
      <c r="B67" s="142" t="s">
        <v>28</v>
      </c>
      <c r="C67" s="4"/>
      <c r="D67" s="69"/>
      <c r="E67" s="69"/>
      <c r="F67" s="87"/>
      <c r="G67" s="6"/>
    </row>
    <row r="68" spans="1:7" s="35" customFormat="1" ht="15" hidden="1">
      <c r="A68" s="141"/>
      <c r="B68" s="143"/>
      <c r="C68" s="3"/>
      <c r="D68" s="63"/>
      <c r="E68" s="63"/>
      <c r="F68" s="45"/>
      <c r="G68" s="23"/>
    </row>
    <row r="69" spans="1:7" s="35" customFormat="1" ht="67.5" customHeight="1" hidden="1">
      <c r="A69" s="141"/>
      <c r="B69" s="143"/>
      <c r="C69" s="3"/>
      <c r="D69" s="63"/>
      <c r="E69" s="63"/>
      <c r="F69" s="20"/>
      <c r="G69" s="23"/>
    </row>
    <row r="70" spans="1:7" ht="15.75" hidden="1" thickBot="1">
      <c r="A70" s="136"/>
      <c r="B70" s="137"/>
      <c r="C70" s="137"/>
      <c r="D70" s="137"/>
      <c r="E70" s="137"/>
      <c r="F70" s="137"/>
      <c r="G70" s="42">
        <f>SUM(G67:G69)</f>
        <v>0</v>
      </c>
    </row>
    <row r="71" spans="1:7" s="35" customFormat="1" ht="21" customHeight="1" hidden="1">
      <c r="A71" s="163">
        <v>15</v>
      </c>
      <c r="B71" s="165" t="s">
        <v>29</v>
      </c>
      <c r="C71" s="19"/>
      <c r="D71" s="43"/>
      <c r="E71" s="43"/>
      <c r="F71" s="30"/>
      <c r="G71" s="31"/>
    </row>
    <row r="72" spans="1:7" ht="19.5" customHeight="1" hidden="1">
      <c r="A72" s="163"/>
      <c r="B72" s="165"/>
      <c r="C72" s="3"/>
      <c r="D72" s="63"/>
      <c r="E72" s="67"/>
      <c r="F72" s="20"/>
      <c r="G72" s="23"/>
    </row>
    <row r="73" spans="1:7" ht="17.25" customHeight="1" hidden="1">
      <c r="A73" s="153"/>
      <c r="B73" s="166"/>
      <c r="C73" s="3"/>
      <c r="D73" s="39"/>
      <c r="E73" s="39"/>
      <c r="F73" s="20"/>
      <c r="G73" s="23"/>
    </row>
    <row r="74" spans="1:7" ht="15.75" hidden="1" thickBot="1">
      <c r="A74" s="136"/>
      <c r="B74" s="137"/>
      <c r="C74" s="137"/>
      <c r="D74" s="137"/>
      <c r="E74" s="137"/>
      <c r="F74" s="137"/>
      <c r="G74" s="42">
        <f>G71+G72+G73</f>
        <v>0</v>
      </c>
    </row>
    <row r="75" spans="1:7" s="35" customFormat="1" ht="20.25" customHeight="1" hidden="1">
      <c r="A75" s="162">
        <v>16</v>
      </c>
      <c r="B75" s="164" t="s">
        <v>30</v>
      </c>
      <c r="C75" s="4"/>
      <c r="D75" s="5"/>
      <c r="E75" s="5"/>
      <c r="F75" s="4"/>
      <c r="G75" s="6"/>
    </row>
    <row r="76" spans="1:7" s="35" customFormat="1" ht="17.25" customHeight="1" hidden="1">
      <c r="A76" s="163"/>
      <c r="B76" s="165"/>
      <c r="C76" s="19"/>
      <c r="D76" s="43"/>
      <c r="E76" s="44"/>
      <c r="F76" s="30"/>
      <c r="G76" s="31"/>
    </row>
    <row r="77" spans="1:7" s="35" customFormat="1" ht="17.25" customHeight="1" hidden="1">
      <c r="A77" s="163"/>
      <c r="B77" s="165"/>
      <c r="C77" s="3"/>
      <c r="D77" s="7"/>
      <c r="E77" s="8"/>
      <c r="F77" s="20"/>
      <c r="G77" s="23"/>
    </row>
    <row r="78" spans="1:7" s="35" customFormat="1" ht="16.5" customHeight="1" hidden="1">
      <c r="A78" s="153"/>
      <c r="B78" s="166"/>
      <c r="C78" s="24"/>
      <c r="D78" s="9"/>
      <c r="E78" s="10"/>
      <c r="F78" s="20"/>
      <c r="G78" s="28"/>
    </row>
    <row r="79" spans="1:7" ht="15.75" hidden="1" thickBot="1">
      <c r="A79" s="136"/>
      <c r="B79" s="137"/>
      <c r="C79" s="137"/>
      <c r="D79" s="137"/>
      <c r="E79" s="137"/>
      <c r="F79" s="137"/>
      <c r="G79" s="42">
        <f>G75+G76+G77+G78</f>
        <v>0</v>
      </c>
    </row>
    <row r="80" spans="1:7" s="35" customFormat="1" ht="19.5" customHeight="1" hidden="1">
      <c r="A80" s="162">
        <v>9</v>
      </c>
      <c r="B80" s="164" t="s">
        <v>31</v>
      </c>
      <c r="C80" s="4"/>
      <c r="D80" s="5"/>
      <c r="E80" s="55"/>
      <c r="F80" s="40"/>
      <c r="G80" s="6"/>
    </row>
    <row r="81" spans="1:7" s="35" customFormat="1" ht="43.5" customHeight="1" hidden="1">
      <c r="A81" s="163"/>
      <c r="B81" s="165"/>
      <c r="C81" s="3"/>
      <c r="D81" s="7"/>
      <c r="E81" s="56"/>
      <c r="F81" s="20"/>
      <c r="G81" s="57"/>
    </row>
    <row r="82" spans="1:7" s="35" customFormat="1" ht="43.5" customHeight="1" hidden="1">
      <c r="A82" s="153"/>
      <c r="B82" s="166"/>
      <c r="C82" s="3"/>
      <c r="D82" s="7"/>
      <c r="E82" s="56"/>
      <c r="F82" s="3"/>
      <c r="G82" s="57"/>
    </row>
    <row r="83" spans="1:7" ht="15.75" hidden="1" thickBot="1">
      <c r="A83" s="138"/>
      <c r="B83" s="139"/>
      <c r="C83" s="139"/>
      <c r="D83" s="139"/>
      <c r="E83" s="139"/>
      <c r="F83" s="139"/>
      <c r="G83" s="42">
        <f>G80+G81+G82</f>
        <v>0</v>
      </c>
    </row>
    <row r="84" spans="1:7" ht="50.25" customHeight="1" hidden="1">
      <c r="A84" s="146">
        <v>12</v>
      </c>
      <c r="B84" s="149" t="s">
        <v>13</v>
      </c>
      <c r="C84" s="4"/>
      <c r="D84" s="5"/>
      <c r="E84" s="5"/>
      <c r="F84" s="40"/>
      <c r="G84" s="6"/>
    </row>
    <row r="85" spans="1:7" ht="18" customHeight="1" hidden="1">
      <c r="A85" s="147"/>
      <c r="B85" s="150"/>
      <c r="C85" s="3"/>
      <c r="D85" s="7"/>
      <c r="E85" s="7"/>
      <c r="F85" s="45"/>
      <c r="G85" s="23"/>
    </row>
    <row r="86" spans="1:7" ht="18" customHeight="1" hidden="1">
      <c r="A86" s="148"/>
      <c r="B86" s="151"/>
      <c r="C86" s="24"/>
      <c r="D86" s="9"/>
      <c r="E86" s="9"/>
      <c r="F86" s="46"/>
      <c r="G86" s="28"/>
    </row>
    <row r="87" spans="1:7" ht="15.75" customHeight="1" hidden="1">
      <c r="A87" s="169"/>
      <c r="B87" s="170"/>
      <c r="C87" s="170"/>
      <c r="D87" s="170"/>
      <c r="E87" s="170"/>
      <c r="F87" s="170"/>
      <c r="G87" s="47">
        <f>G84+G85+G86</f>
        <v>0</v>
      </c>
    </row>
    <row r="88" spans="1:7" s="35" customFormat="1" ht="39" customHeight="1" hidden="1">
      <c r="A88" s="152">
        <v>13</v>
      </c>
      <c r="B88" s="172" t="s">
        <v>16</v>
      </c>
      <c r="C88" s="4"/>
      <c r="D88" s="38"/>
      <c r="E88" s="38"/>
      <c r="F88" s="40"/>
      <c r="G88" s="6"/>
    </row>
    <row r="89" spans="1:7" s="35" customFormat="1" ht="38.25" customHeight="1" hidden="1">
      <c r="A89" s="171"/>
      <c r="B89" s="173"/>
      <c r="C89" s="20"/>
      <c r="D89" s="39"/>
      <c r="E89" s="39"/>
      <c r="F89" s="20"/>
      <c r="G89" s="23"/>
    </row>
    <row r="90" spans="1:7" ht="15.75" customHeight="1" hidden="1">
      <c r="A90" s="138"/>
      <c r="B90" s="139"/>
      <c r="C90" s="139"/>
      <c r="D90" s="139"/>
      <c r="E90" s="139"/>
      <c r="F90" s="139"/>
      <c r="G90" s="70">
        <f>G88+G89</f>
        <v>0</v>
      </c>
    </row>
    <row r="91" spans="1:7" s="95" customFormat="1" ht="32.25" customHeight="1" hidden="1">
      <c r="A91" s="71">
        <v>20</v>
      </c>
      <c r="B91" s="72" t="s">
        <v>32</v>
      </c>
      <c r="C91" s="73"/>
      <c r="D91" s="74"/>
      <c r="E91" s="74"/>
      <c r="F91" s="75"/>
      <c r="G91" s="76"/>
    </row>
    <row r="92" spans="1:7" ht="15.75" hidden="1" thickBot="1">
      <c r="A92" s="136"/>
      <c r="B92" s="137"/>
      <c r="C92" s="137"/>
      <c r="D92" s="137"/>
      <c r="E92" s="137"/>
      <c r="F92" s="137"/>
      <c r="G92" s="42">
        <f>SUM(G91:G91)</f>
        <v>0</v>
      </c>
    </row>
    <row r="93" spans="1:7" ht="15" hidden="1">
      <c r="A93" s="140">
        <v>14</v>
      </c>
      <c r="B93" s="142" t="s">
        <v>33</v>
      </c>
      <c r="C93" s="4"/>
      <c r="D93" s="77"/>
      <c r="E93" s="77"/>
      <c r="F93" s="85"/>
      <c r="G93" s="33"/>
    </row>
    <row r="94" spans="1:7" ht="15" hidden="1">
      <c r="A94" s="141"/>
      <c r="B94" s="143"/>
      <c r="C94" s="3"/>
      <c r="D94" s="34"/>
      <c r="E94" s="34"/>
      <c r="F94" s="3"/>
      <c r="G94" s="23"/>
    </row>
    <row r="95" spans="1:7" ht="15" hidden="1">
      <c r="A95" s="141"/>
      <c r="B95" s="143"/>
      <c r="C95" s="3"/>
      <c r="D95" s="34"/>
      <c r="E95" s="34"/>
      <c r="F95" s="20"/>
      <c r="G95" s="23"/>
    </row>
    <row r="96" spans="1:7" ht="15" hidden="1">
      <c r="A96" s="141"/>
      <c r="B96" s="143"/>
      <c r="C96" s="96"/>
      <c r="D96" s="97"/>
      <c r="E96" s="97"/>
      <c r="F96" s="98"/>
      <c r="G96" s="23"/>
    </row>
    <row r="97" spans="1:7" ht="17.25" customHeight="1" hidden="1">
      <c r="A97" s="144"/>
      <c r="B97" s="145"/>
      <c r="C97" s="145"/>
      <c r="D97" s="145"/>
      <c r="E97" s="145"/>
      <c r="F97" s="145"/>
      <c r="G97" s="47">
        <f>SUM(G93:G96)</f>
        <v>0</v>
      </c>
    </row>
    <row r="98" spans="1:7" s="35" customFormat="1" ht="96" customHeight="1" hidden="1">
      <c r="A98" s="146">
        <v>10</v>
      </c>
      <c r="B98" s="149" t="s">
        <v>34</v>
      </c>
      <c r="C98" s="40"/>
      <c r="D98" s="38"/>
      <c r="E98" s="38"/>
      <c r="F98" s="40"/>
      <c r="G98" s="6"/>
    </row>
    <row r="99" spans="1:7" s="35" customFormat="1" ht="36.75" customHeight="1" hidden="1">
      <c r="A99" s="147"/>
      <c r="B99" s="150"/>
      <c r="C99" s="20"/>
      <c r="D99" s="39"/>
      <c r="E99" s="39"/>
      <c r="F99" s="20"/>
      <c r="G99" s="23"/>
    </row>
    <row r="100" spans="1:7" s="35" customFormat="1" ht="23.25" customHeight="1" hidden="1">
      <c r="A100" s="148"/>
      <c r="B100" s="151"/>
      <c r="C100" s="27"/>
      <c r="D100" s="25"/>
      <c r="E100" s="25"/>
      <c r="F100" s="27"/>
      <c r="G100" s="28"/>
    </row>
    <row r="101" spans="1:7" ht="17.25" customHeight="1" hidden="1">
      <c r="A101" s="136"/>
      <c r="B101" s="137"/>
      <c r="C101" s="137"/>
      <c r="D101" s="137"/>
      <c r="E101" s="137"/>
      <c r="F101" s="137"/>
      <c r="G101" s="42">
        <f>G98+G99+G100</f>
        <v>0</v>
      </c>
    </row>
    <row r="102" spans="1:7" s="35" customFormat="1" ht="31.5" customHeight="1" hidden="1">
      <c r="A102" s="60">
        <v>16</v>
      </c>
      <c r="B102" s="37"/>
      <c r="C102" s="4"/>
      <c r="D102" s="38"/>
      <c r="E102" s="38"/>
      <c r="F102" s="85"/>
      <c r="G102" s="6"/>
    </row>
    <row r="103" spans="1:7" ht="15.75" hidden="1" thickBot="1">
      <c r="A103" s="136"/>
      <c r="B103" s="137"/>
      <c r="C103" s="137"/>
      <c r="D103" s="137"/>
      <c r="E103" s="137"/>
      <c r="F103" s="137"/>
      <c r="G103" s="42">
        <f>SUM(G102:G102)</f>
        <v>0</v>
      </c>
    </row>
    <row r="104" spans="1:7" ht="17.25" customHeight="1" thickBot="1">
      <c r="A104" s="192" t="s">
        <v>6</v>
      </c>
      <c r="B104" s="193"/>
      <c r="C104" s="193"/>
      <c r="D104" s="193"/>
      <c r="E104" s="193"/>
      <c r="F104" s="193"/>
      <c r="G104" s="194">
        <f>G6+G11+G15+G19+G24+G29+G32+G38+G43+G48+G52+G56+G63+G66+G70+G74+G79+G83+G87+G90+G92+G97+G101+G103</f>
        <v>11806</v>
      </c>
    </row>
    <row r="105" spans="1:7" ht="94.5" customHeight="1">
      <c r="A105" s="48"/>
      <c r="B105" s="48"/>
      <c r="C105" s="88"/>
      <c r="D105" s="78"/>
      <c r="E105" s="78"/>
      <c r="F105" s="88"/>
      <c r="G105" s="49"/>
    </row>
    <row r="106" spans="2:7" ht="15.75">
      <c r="B106" s="1" t="s">
        <v>19</v>
      </c>
      <c r="C106" s="89"/>
      <c r="D106" s="79"/>
      <c r="E106" s="79"/>
      <c r="F106" s="90" t="s">
        <v>7</v>
      </c>
      <c r="G106" s="51"/>
    </row>
    <row r="107" spans="2:8" ht="15.75">
      <c r="B107" s="1"/>
      <c r="C107" s="89"/>
      <c r="D107" s="79"/>
      <c r="E107" s="79"/>
      <c r="F107" s="90"/>
      <c r="G107" s="51"/>
      <c r="H107" s="99"/>
    </row>
    <row r="108" spans="2:7" ht="15.75">
      <c r="B108" s="1" t="s">
        <v>17</v>
      </c>
      <c r="C108" s="89"/>
      <c r="D108" s="79"/>
      <c r="E108" s="79"/>
      <c r="F108" s="90" t="s">
        <v>18</v>
      </c>
      <c r="G108" s="51"/>
    </row>
    <row r="109" ht="15">
      <c r="G109" s="52"/>
    </row>
    <row r="110" ht="15">
      <c r="G110" s="52"/>
    </row>
    <row r="111" ht="15">
      <c r="G111" s="52"/>
    </row>
  </sheetData>
  <sheetProtection/>
  <mergeCells count="70">
    <mergeCell ref="A83:F83"/>
    <mergeCell ref="A84:A86"/>
    <mergeCell ref="B84:B86"/>
    <mergeCell ref="A87:F87"/>
    <mergeCell ref="A88:A89"/>
    <mergeCell ref="B88:B89"/>
    <mergeCell ref="A74:F74"/>
    <mergeCell ref="A75:A78"/>
    <mergeCell ref="B75:B78"/>
    <mergeCell ref="A79:F79"/>
    <mergeCell ref="A80:A82"/>
    <mergeCell ref="B80:B82"/>
    <mergeCell ref="A66:F66"/>
    <mergeCell ref="A67:A69"/>
    <mergeCell ref="B67:B69"/>
    <mergeCell ref="A70:F70"/>
    <mergeCell ref="A71:A73"/>
    <mergeCell ref="B71:B73"/>
    <mergeCell ref="A56:F56"/>
    <mergeCell ref="A57:A62"/>
    <mergeCell ref="B57:B62"/>
    <mergeCell ref="A63:F63"/>
    <mergeCell ref="A64:A65"/>
    <mergeCell ref="B64:B65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203" t="s">
        <v>240</v>
      </c>
      <c r="B1" s="204"/>
      <c r="C1" s="204"/>
      <c r="D1" s="204"/>
      <c r="E1" s="204"/>
      <c r="F1" s="204"/>
      <c r="G1" s="204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30">
      <c r="A4" s="60">
        <v>1</v>
      </c>
      <c r="B4" s="123" t="s">
        <v>12</v>
      </c>
      <c r="C4" s="4" t="s">
        <v>241</v>
      </c>
      <c r="D4" s="5" t="s">
        <v>35</v>
      </c>
      <c r="E4" s="55" t="s">
        <v>85</v>
      </c>
      <c r="F4" s="4" t="s">
        <v>242</v>
      </c>
      <c r="G4" s="18">
        <v>4217</v>
      </c>
    </row>
    <row r="5" spans="1:7" ht="15.75" thickBot="1">
      <c r="A5" s="156"/>
      <c r="B5" s="157"/>
      <c r="C5" s="157"/>
      <c r="D5" s="157"/>
      <c r="E5" s="157"/>
      <c r="F5" s="158"/>
      <c r="G5" s="54">
        <f>G4</f>
        <v>4217</v>
      </c>
    </row>
    <row r="6" spans="1:7" ht="45">
      <c r="A6" s="140">
        <v>2</v>
      </c>
      <c r="B6" s="142" t="s">
        <v>9</v>
      </c>
      <c r="C6" s="4" t="s">
        <v>243</v>
      </c>
      <c r="D6" s="62" t="s">
        <v>35</v>
      </c>
      <c r="E6" s="62">
        <v>3</v>
      </c>
      <c r="F6" s="40" t="s">
        <v>244</v>
      </c>
      <c r="G6" s="6">
        <v>650</v>
      </c>
    </row>
    <row r="7" spans="1:7" ht="15" hidden="1">
      <c r="A7" s="141"/>
      <c r="B7" s="143"/>
      <c r="C7" s="3"/>
      <c r="D7" s="63"/>
      <c r="E7" s="64"/>
      <c r="F7" s="20"/>
      <c r="G7" s="23"/>
    </row>
    <row r="8" spans="1:7" ht="15" hidden="1">
      <c r="A8" s="141"/>
      <c r="B8" s="143"/>
      <c r="C8" s="3"/>
      <c r="D8" s="39"/>
      <c r="E8" s="111"/>
      <c r="F8" s="20"/>
      <c r="G8" s="23"/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.75" thickBot="1">
      <c r="A10" s="136"/>
      <c r="B10" s="137"/>
      <c r="C10" s="137"/>
      <c r="D10" s="137"/>
      <c r="E10" s="137"/>
      <c r="F10" s="137"/>
      <c r="G10" s="29">
        <f>G6+G7+G8+G9</f>
        <v>650</v>
      </c>
    </row>
    <row r="11" spans="1:7" ht="15" hidden="1">
      <c r="A11" s="147">
        <v>2</v>
      </c>
      <c r="B11" s="150" t="s">
        <v>8</v>
      </c>
      <c r="C11" s="19"/>
      <c r="D11" s="65"/>
      <c r="E11" s="65"/>
      <c r="F11" s="30"/>
      <c r="G11" s="31"/>
    </row>
    <row r="12" spans="1:7" ht="15" hidden="1">
      <c r="A12" s="147"/>
      <c r="B12" s="150"/>
      <c r="C12" s="3"/>
      <c r="D12" s="63"/>
      <c r="E12" s="63"/>
      <c r="F12" s="20"/>
      <c r="G12" s="32"/>
    </row>
    <row r="13" spans="1:7" ht="15" hidden="1">
      <c r="A13" s="148"/>
      <c r="B13" s="151"/>
      <c r="C13" s="24"/>
      <c r="D13" s="66"/>
      <c r="E13" s="66"/>
      <c r="F13" s="27"/>
      <c r="G13" s="59"/>
    </row>
    <row r="14" spans="1:7" ht="15.75" hidden="1" thickBot="1">
      <c r="A14" s="136"/>
      <c r="B14" s="137"/>
      <c r="C14" s="137"/>
      <c r="D14" s="137"/>
      <c r="E14" s="137"/>
      <c r="F14" s="137"/>
      <c r="G14" s="29">
        <f>G11+G12+G13</f>
        <v>0</v>
      </c>
    </row>
    <row r="15" spans="1:7" ht="15" hidden="1">
      <c r="A15" s="162">
        <v>3</v>
      </c>
      <c r="B15" s="149" t="s">
        <v>20</v>
      </c>
      <c r="C15" s="4"/>
      <c r="D15" s="77"/>
      <c r="E15" s="77"/>
      <c r="F15" s="40"/>
      <c r="G15" s="33"/>
    </row>
    <row r="16" spans="1:7" ht="15" hidden="1">
      <c r="A16" s="163"/>
      <c r="B16" s="150"/>
      <c r="C16" s="3"/>
      <c r="D16" s="34"/>
      <c r="E16" s="34"/>
      <c r="F16" s="20"/>
      <c r="G16" s="32"/>
    </row>
    <row r="17" spans="1:7" ht="15" hidden="1">
      <c r="A17" s="153"/>
      <c r="B17" s="151"/>
      <c r="C17" s="3"/>
      <c r="D17" s="34"/>
      <c r="E17" s="34"/>
      <c r="F17" s="20"/>
      <c r="G17" s="32"/>
    </row>
    <row r="18" spans="1:7" ht="15.75" hidden="1" thickBot="1">
      <c r="A18" s="136"/>
      <c r="B18" s="137"/>
      <c r="C18" s="137"/>
      <c r="D18" s="137"/>
      <c r="E18" s="137"/>
      <c r="F18" s="137"/>
      <c r="G18" s="29">
        <f>G15+G16+G17</f>
        <v>0</v>
      </c>
    </row>
    <row r="19" spans="1:7" ht="30">
      <c r="A19" s="162">
        <v>3</v>
      </c>
      <c r="B19" s="164" t="s">
        <v>14</v>
      </c>
      <c r="C19" s="4" t="s">
        <v>245</v>
      </c>
      <c r="D19" s="77" t="s">
        <v>35</v>
      </c>
      <c r="E19" s="77">
        <v>3</v>
      </c>
      <c r="F19" s="40" t="s">
        <v>246</v>
      </c>
      <c r="G19" s="33">
        <v>1593</v>
      </c>
    </row>
    <row r="20" spans="1:7" ht="15" hidden="1">
      <c r="A20" s="163"/>
      <c r="B20" s="165"/>
      <c r="C20" s="3"/>
      <c r="D20" s="34"/>
      <c r="E20" s="34"/>
      <c r="F20" s="20"/>
      <c r="G20" s="32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53"/>
      <c r="B22" s="166"/>
      <c r="C22" s="3"/>
      <c r="D22" s="34"/>
      <c r="E22" s="34"/>
      <c r="F22" s="20"/>
      <c r="G22" s="32"/>
    </row>
    <row r="23" spans="1:7" ht="15.75" thickBot="1">
      <c r="A23" s="144"/>
      <c r="B23" s="145"/>
      <c r="C23" s="145"/>
      <c r="D23" s="145"/>
      <c r="E23" s="145"/>
      <c r="F23" s="145"/>
      <c r="G23" s="36">
        <f>G19+G20+G21+G22</f>
        <v>1593</v>
      </c>
    </row>
    <row r="24" spans="1:7" ht="15" hidden="1">
      <c r="A24" s="152">
        <v>1</v>
      </c>
      <c r="B24" s="172" t="s">
        <v>22</v>
      </c>
      <c r="C24" s="4"/>
      <c r="D24" s="5"/>
      <c r="E24" s="55"/>
      <c r="F24" s="4"/>
      <c r="G24" s="18"/>
    </row>
    <row r="25" spans="1:7" ht="15" hidden="1">
      <c r="A25" s="171"/>
      <c r="B25" s="173"/>
      <c r="C25" s="3"/>
      <c r="D25" s="39"/>
      <c r="E25" s="111"/>
      <c r="F25" s="20"/>
      <c r="G25" s="32"/>
    </row>
    <row r="26" spans="1:7" ht="15" hidden="1">
      <c r="A26" s="171"/>
      <c r="B26" s="173"/>
      <c r="C26" s="3"/>
      <c r="D26" s="63"/>
      <c r="E26" s="63"/>
      <c r="F26" s="20"/>
      <c r="G26" s="32"/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.75" hidden="1" thickBot="1">
      <c r="A28" s="136"/>
      <c r="B28" s="137"/>
      <c r="C28" s="137"/>
      <c r="D28" s="137"/>
      <c r="E28" s="137"/>
      <c r="F28" s="137"/>
      <c r="G28" s="29">
        <f>G24+G25+G26+G27</f>
        <v>0</v>
      </c>
    </row>
    <row r="29" spans="1:7" ht="15" hidden="1">
      <c r="A29" s="148">
        <v>2</v>
      </c>
      <c r="B29" s="151" t="s">
        <v>21</v>
      </c>
      <c r="C29" s="19"/>
      <c r="D29" s="114"/>
      <c r="E29" s="114"/>
      <c r="F29" s="30"/>
      <c r="G29" s="93"/>
    </row>
    <row r="30" spans="1:7" ht="15" hidden="1">
      <c r="A30" s="141"/>
      <c r="B30" s="143"/>
      <c r="C30" s="3"/>
      <c r="D30" s="34"/>
      <c r="E30" s="34"/>
      <c r="F30" s="20"/>
      <c r="G30" s="32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.75" hidden="1" thickBot="1">
      <c r="A32" s="136"/>
      <c r="B32" s="137"/>
      <c r="C32" s="137"/>
      <c r="D32" s="137"/>
      <c r="E32" s="137"/>
      <c r="F32" s="137"/>
      <c r="G32" s="29">
        <f>G29+G30+G31</f>
        <v>0</v>
      </c>
    </row>
    <row r="33" spans="1:7" ht="15" hidden="1">
      <c r="A33" s="148">
        <v>3</v>
      </c>
      <c r="B33" s="151" t="s">
        <v>23</v>
      </c>
      <c r="C33" s="19"/>
      <c r="D33" s="43"/>
      <c r="E33" s="43"/>
      <c r="F33" s="86"/>
      <c r="G33" s="93"/>
    </row>
    <row r="34" spans="1:7" ht="15" hidden="1">
      <c r="A34" s="141"/>
      <c r="B34" s="143"/>
      <c r="C34" s="3"/>
      <c r="D34" s="7"/>
      <c r="E34" s="7"/>
      <c r="F34" s="3"/>
      <c r="G34" s="22"/>
    </row>
    <row r="35" spans="1:7" ht="15" hidden="1">
      <c r="A35" s="141"/>
      <c r="B35" s="143"/>
      <c r="C35" s="3"/>
      <c r="D35" s="39"/>
      <c r="E35" s="39"/>
      <c r="F35" s="20"/>
      <c r="G35" s="32"/>
    </row>
    <row r="36" spans="1:7" ht="15" hidden="1">
      <c r="A36" s="141"/>
      <c r="B36" s="143"/>
      <c r="C36" s="20"/>
      <c r="D36" s="39"/>
      <c r="E36" s="94"/>
      <c r="F36" s="20"/>
      <c r="G36" s="23"/>
    </row>
    <row r="37" spans="1:7" ht="15" hidden="1">
      <c r="A37" s="141"/>
      <c r="B37" s="143"/>
      <c r="C37" s="20"/>
      <c r="D37" s="63"/>
      <c r="E37" s="63"/>
      <c r="F37" s="45"/>
      <c r="G37" s="23"/>
    </row>
    <row r="38" spans="1:7" ht="15.75" hidden="1" thickBot="1">
      <c r="A38" s="144"/>
      <c r="B38" s="145"/>
      <c r="C38" s="145"/>
      <c r="D38" s="145"/>
      <c r="E38" s="145"/>
      <c r="F38" s="145"/>
      <c r="G38" s="36">
        <f>G33+G34+G35+G36</f>
        <v>0</v>
      </c>
    </row>
    <row r="39" spans="1:7" ht="45">
      <c r="A39" s="140">
        <v>4</v>
      </c>
      <c r="B39" s="142" t="s">
        <v>15</v>
      </c>
      <c r="C39" s="4" t="s">
        <v>247</v>
      </c>
      <c r="D39" s="5" t="s">
        <v>35</v>
      </c>
      <c r="E39" s="55" t="s">
        <v>248</v>
      </c>
      <c r="F39" s="40" t="s">
        <v>249</v>
      </c>
      <c r="G39" s="6">
        <v>1467</v>
      </c>
    </row>
    <row r="40" spans="1:7" ht="30">
      <c r="A40" s="141"/>
      <c r="B40" s="143"/>
      <c r="C40" s="3" t="s">
        <v>250</v>
      </c>
      <c r="D40" s="39" t="s">
        <v>88</v>
      </c>
      <c r="E40" s="39">
        <v>1222</v>
      </c>
      <c r="F40" s="20" t="s">
        <v>251</v>
      </c>
      <c r="G40" s="23">
        <v>206749</v>
      </c>
    </row>
    <row r="41" spans="1:7" ht="15" hidden="1">
      <c r="A41" s="141"/>
      <c r="B41" s="143"/>
      <c r="C41" s="3"/>
      <c r="D41" s="39"/>
      <c r="E41" s="39"/>
      <c r="F41" s="45"/>
      <c r="G41" s="32"/>
    </row>
    <row r="42" spans="1:7" ht="15" hidden="1">
      <c r="A42" s="141"/>
      <c r="B42" s="143"/>
      <c r="C42" s="3"/>
      <c r="D42" s="63"/>
      <c r="E42" s="63"/>
      <c r="F42" s="20"/>
      <c r="G42" s="32"/>
    </row>
    <row r="43" spans="1:7" ht="15.75" thickBot="1">
      <c r="A43" s="136"/>
      <c r="B43" s="137"/>
      <c r="C43" s="137"/>
      <c r="D43" s="137"/>
      <c r="E43" s="137"/>
      <c r="F43" s="137"/>
      <c r="G43" s="29">
        <f>SUM(G39:G42)</f>
        <v>208216</v>
      </c>
    </row>
    <row r="44" spans="1:7" ht="75">
      <c r="A44" s="163">
        <v>5</v>
      </c>
      <c r="B44" s="165" t="s">
        <v>24</v>
      </c>
      <c r="C44" s="19" t="s">
        <v>252</v>
      </c>
      <c r="D44" s="43" t="s">
        <v>60</v>
      </c>
      <c r="E44" s="43">
        <v>2</v>
      </c>
      <c r="F44" s="30" t="s">
        <v>253</v>
      </c>
      <c r="G44" s="31">
        <v>7279</v>
      </c>
    </row>
    <row r="45" spans="1:7" ht="15" hidden="1">
      <c r="A45" s="163"/>
      <c r="B45" s="165"/>
      <c r="C45" s="3"/>
      <c r="D45" s="39"/>
      <c r="E45" s="39"/>
      <c r="F45" s="20"/>
      <c r="G45" s="23"/>
    </row>
    <row r="46" spans="1:7" ht="15" hidden="1">
      <c r="A46" s="163"/>
      <c r="B46" s="165"/>
      <c r="C46" s="24"/>
      <c r="D46" s="25"/>
      <c r="E46" s="25"/>
      <c r="F46" s="27"/>
      <c r="G46" s="28"/>
    </row>
    <row r="47" spans="1:7" ht="15" hidden="1">
      <c r="A47" s="153"/>
      <c r="B47" s="166"/>
      <c r="C47" s="24"/>
      <c r="D47" s="25"/>
      <c r="E47" s="25"/>
      <c r="F47" s="27"/>
      <c r="G47" s="28"/>
    </row>
    <row r="48" spans="1:7" ht="15.75" thickBot="1">
      <c r="A48" s="136"/>
      <c r="B48" s="137"/>
      <c r="C48" s="137"/>
      <c r="D48" s="137"/>
      <c r="E48" s="137"/>
      <c r="F48" s="137"/>
      <c r="G48" s="29">
        <f>G44+G45+G46+G47</f>
        <v>7279</v>
      </c>
    </row>
    <row r="49" spans="1:7" ht="45">
      <c r="A49" s="146">
        <v>6</v>
      </c>
      <c r="B49" s="149" t="s">
        <v>5</v>
      </c>
      <c r="C49" s="19" t="s">
        <v>254</v>
      </c>
      <c r="D49" s="65" t="s">
        <v>36</v>
      </c>
      <c r="E49" s="65">
        <v>20</v>
      </c>
      <c r="F49" s="30" t="s">
        <v>255</v>
      </c>
      <c r="G49" s="31">
        <v>2293</v>
      </c>
    </row>
    <row r="50" spans="1:7" ht="15" hidden="1">
      <c r="A50" s="147"/>
      <c r="B50" s="150"/>
      <c r="C50" s="3"/>
      <c r="D50" s="34"/>
      <c r="E50" s="34"/>
      <c r="F50" s="3"/>
      <c r="G50" s="32"/>
    </row>
    <row r="51" spans="1:7" ht="15" hidden="1">
      <c r="A51" s="147"/>
      <c r="B51" s="150"/>
      <c r="C51" s="24"/>
      <c r="D51" s="80"/>
      <c r="E51" s="80"/>
      <c r="F51" s="24"/>
      <c r="G51" s="59"/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thickBot="1">
      <c r="A53" s="144"/>
      <c r="B53" s="145"/>
      <c r="C53" s="145"/>
      <c r="D53" s="145"/>
      <c r="E53" s="145"/>
      <c r="F53" s="145"/>
      <c r="G53" s="36">
        <f>G49+G50+G51+G52</f>
        <v>2293</v>
      </c>
    </row>
    <row r="54" spans="1:7" ht="15" hidden="1">
      <c r="A54" s="140">
        <v>6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/>
      <c r="B57" s="137"/>
      <c r="C57" s="137"/>
      <c r="D57" s="137"/>
      <c r="E57" s="137"/>
      <c r="F57" s="137"/>
      <c r="G57" s="91">
        <f>SUM(G54:G56)</f>
        <v>0</v>
      </c>
    </row>
    <row r="58" spans="1:7" ht="45">
      <c r="A58" s="146">
        <v>7</v>
      </c>
      <c r="B58" s="149" t="s">
        <v>26</v>
      </c>
      <c r="C58" s="4" t="s">
        <v>256</v>
      </c>
      <c r="D58" s="5" t="s">
        <v>36</v>
      </c>
      <c r="E58" s="5">
        <v>10</v>
      </c>
      <c r="F58" s="85" t="s">
        <v>257</v>
      </c>
      <c r="G58" s="6">
        <v>1507</v>
      </c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thickBot="1">
      <c r="A64" s="144" t="s">
        <v>188</v>
      </c>
      <c r="B64" s="145"/>
      <c r="C64" s="145"/>
      <c r="D64" s="145"/>
      <c r="E64" s="145"/>
      <c r="F64" s="145"/>
      <c r="G64" s="36">
        <f>G58+G59+G60+G61+G62+G63</f>
        <v>1507</v>
      </c>
    </row>
    <row r="65" spans="1:7" ht="30">
      <c r="A65" s="152">
        <v>8</v>
      </c>
      <c r="B65" s="172" t="s">
        <v>27</v>
      </c>
      <c r="C65" s="4" t="s">
        <v>221</v>
      </c>
      <c r="D65" s="5" t="s">
        <v>35</v>
      </c>
      <c r="E65" s="5">
        <v>4</v>
      </c>
      <c r="F65" s="40" t="s">
        <v>258</v>
      </c>
      <c r="G65" s="6">
        <v>1172</v>
      </c>
    </row>
    <row r="66" spans="1:7" ht="15" hidden="1">
      <c r="A66" s="171"/>
      <c r="B66" s="173"/>
      <c r="C66" s="3"/>
      <c r="D66" s="39"/>
      <c r="E66" s="39"/>
      <c r="F66" s="20"/>
      <c r="G66" s="23"/>
    </row>
    <row r="67" spans="1:7" ht="15.75" thickBot="1">
      <c r="A67" s="136"/>
      <c r="B67" s="137"/>
      <c r="C67" s="137"/>
      <c r="D67" s="137"/>
      <c r="E67" s="137"/>
      <c r="F67" s="137"/>
      <c r="G67" s="29">
        <f>G65+G66</f>
        <v>1172</v>
      </c>
    </row>
    <row r="68" spans="1:7" ht="15" hidden="1">
      <c r="A68" s="148">
        <v>4</v>
      </c>
      <c r="B68" s="151" t="s">
        <v>28</v>
      </c>
      <c r="C68" s="19"/>
      <c r="D68" s="115"/>
      <c r="E68" s="115"/>
      <c r="F68" s="86"/>
      <c r="G68" s="31"/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hidden="1" thickBot="1">
      <c r="A71" s="136"/>
      <c r="B71" s="137"/>
      <c r="C71" s="137"/>
      <c r="D71" s="137"/>
      <c r="E71" s="137"/>
      <c r="F71" s="137"/>
      <c r="G71" s="42">
        <f>SUM(G68:G70)</f>
        <v>0</v>
      </c>
    </row>
    <row r="72" spans="1:7" ht="15">
      <c r="A72" s="163">
        <v>9</v>
      </c>
      <c r="B72" s="165" t="s">
        <v>29</v>
      </c>
      <c r="C72" s="19" t="s">
        <v>259</v>
      </c>
      <c r="D72" s="43" t="s">
        <v>260</v>
      </c>
      <c r="E72" s="43">
        <v>65</v>
      </c>
      <c r="F72" s="30" t="s">
        <v>261</v>
      </c>
      <c r="G72" s="31">
        <v>39488</v>
      </c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thickBot="1">
      <c r="A75" s="136"/>
      <c r="B75" s="137"/>
      <c r="C75" s="137"/>
      <c r="D75" s="137"/>
      <c r="E75" s="137"/>
      <c r="F75" s="137"/>
      <c r="G75" s="42">
        <f>G72+G73+G74</f>
        <v>39488</v>
      </c>
    </row>
    <row r="76" spans="1:7" ht="15" hidden="1">
      <c r="A76" s="162">
        <v>10</v>
      </c>
      <c r="B76" s="164" t="s">
        <v>30</v>
      </c>
      <c r="C76" s="4"/>
      <c r="D76" s="5"/>
      <c r="E76" s="5"/>
      <c r="F76" s="4"/>
      <c r="G76" s="6"/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hidden="1" thickBot="1">
      <c r="A80" s="136"/>
      <c r="B80" s="137"/>
      <c r="C80" s="137"/>
      <c r="D80" s="137"/>
      <c r="E80" s="137"/>
      <c r="F80" s="137"/>
      <c r="G80" s="42">
        <f>G76+G77+G78+G79</f>
        <v>0</v>
      </c>
    </row>
    <row r="81" spans="1:7" ht="30">
      <c r="A81" s="162">
        <v>10</v>
      </c>
      <c r="B81" s="164" t="s">
        <v>31</v>
      </c>
      <c r="C81" s="4" t="s">
        <v>377</v>
      </c>
      <c r="D81" s="5" t="s">
        <v>36</v>
      </c>
      <c r="E81" s="55" t="s">
        <v>262</v>
      </c>
      <c r="F81" s="40" t="s">
        <v>263</v>
      </c>
      <c r="G81" s="6">
        <v>1582</v>
      </c>
    </row>
    <row r="82" spans="1:7" ht="15" hidden="1">
      <c r="A82" s="163"/>
      <c r="B82" s="165"/>
      <c r="C82" s="3"/>
      <c r="D82" s="7"/>
      <c r="E82" s="56"/>
      <c r="F82" s="20"/>
      <c r="G82" s="57"/>
    </row>
    <row r="83" spans="1:7" ht="15" hidden="1">
      <c r="A83" s="153"/>
      <c r="B83" s="166"/>
      <c r="C83" s="3"/>
      <c r="D83" s="7"/>
      <c r="E83" s="56"/>
      <c r="F83" s="3"/>
      <c r="G83" s="57"/>
    </row>
    <row r="84" spans="1:7" ht="15.75" thickBot="1">
      <c r="A84" s="138"/>
      <c r="B84" s="139"/>
      <c r="C84" s="139"/>
      <c r="D84" s="139"/>
      <c r="E84" s="139"/>
      <c r="F84" s="139"/>
      <c r="G84" s="42">
        <f>G81+G82+G83</f>
        <v>1582</v>
      </c>
    </row>
    <row r="85" spans="1:7" ht="15" hidden="1">
      <c r="A85" s="146">
        <v>8</v>
      </c>
      <c r="B85" s="149" t="s">
        <v>13</v>
      </c>
      <c r="C85" s="4"/>
      <c r="D85" s="5"/>
      <c r="E85" s="5"/>
      <c r="F85" s="40"/>
      <c r="G85" s="6"/>
    </row>
    <row r="86" spans="1:7" ht="15" hidden="1">
      <c r="A86" s="147"/>
      <c r="B86" s="150"/>
      <c r="C86" s="3"/>
      <c r="D86" s="7"/>
      <c r="E86" s="7"/>
      <c r="F86" s="45"/>
      <c r="G86" s="23"/>
    </row>
    <row r="87" spans="1:7" ht="15" hidden="1">
      <c r="A87" s="148"/>
      <c r="B87" s="151"/>
      <c r="C87" s="24"/>
      <c r="D87" s="9"/>
      <c r="E87" s="9"/>
      <c r="F87" s="46"/>
      <c r="G87" s="28"/>
    </row>
    <row r="88" spans="1:7" ht="15.75" hidden="1" thickBot="1">
      <c r="A88" s="169"/>
      <c r="B88" s="170"/>
      <c r="C88" s="170"/>
      <c r="D88" s="170"/>
      <c r="E88" s="170"/>
      <c r="F88" s="170"/>
      <c r="G88" s="47">
        <f>G85+G86+G87</f>
        <v>0</v>
      </c>
    </row>
    <row r="89" spans="1:7" ht="30">
      <c r="A89" s="152">
        <v>11</v>
      </c>
      <c r="B89" s="172" t="s">
        <v>16</v>
      </c>
      <c r="C89" s="4" t="s">
        <v>264</v>
      </c>
      <c r="D89" s="38" t="s">
        <v>36</v>
      </c>
      <c r="E89" s="38">
        <v>2</v>
      </c>
      <c r="F89" s="4" t="s">
        <v>265</v>
      </c>
      <c r="G89" s="6">
        <v>465</v>
      </c>
    </row>
    <row r="90" spans="1:7" ht="15" hidden="1">
      <c r="A90" s="171"/>
      <c r="B90" s="173"/>
      <c r="C90" s="20"/>
      <c r="D90" s="39"/>
      <c r="E90" s="39"/>
      <c r="F90" s="20"/>
      <c r="G90" s="23"/>
    </row>
    <row r="91" spans="1:7" ht="15.75" thickBot="1">
      <c r="A91" s="138"/>
      <c r="B91" s="139"/>
      <c r="C91" s="139"/>
      <c r="D91" s="139"/>
      <c r="E91" s="139"/>
      <c r="F91" s="139"/>
      <c r="G91" s="70">
        <f>G89+G90</f>
        <v>465</v>
      </c>
    </row>
    <row r="92" spans="1:7" ht="15" hidden="1">
      <c r="A92" s="71">
        <v>5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6"/>
      <c r="B93" s="137"/>
      <c r="C93" s="137"/>
      <c r="D93" s="137"/>
      <c r="E93" s="137"/>
      <c r="F93" s="137"/>
      <c r="G93" s="42">
        <f>SUM(G92:G92)</f>
        <v>0</v>
      </c>
    </row>
    <row r="94" spans="1:7" ht="15" hidden="1">
      <c r="A94" s="148">
        <v>10</v>
      </c>
      <c r="B94" s="151" t="s">
        <v>232</v>
      </c>
      <c r="C94" s="19"/>
      <c r="D94" s="114"/>
      <c r="E94" s="114"/>
      <c r="F94" s="86"/>
      <c r="G94" s="93"/>
    </row>
    <row r="95" spans="1:7" ht="15" hidden="1">
      <c r="A95" s="141"/>
      <c r="B95" s="143"/>
      <c r="C95" s="3"/>
      <c r="D95" s="34"/>
      <c r="E95" s="34"/>
      <c r="F95" s="3"/>
      <c r="G95" s="23"/>
    </row>
    <row r="96" spans="1:7" ht="15" hidden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5.75" hidden="1" thickBot="1">
      <c r="A98" s="146"/>
      <c r="B98" s="149"/>
      <c r="C98" s="149"/>
      <c r="D98" s="149"/>
      <c r="E98" s="149"/>
      <c r="F98" s="149"/>
      <c r="G98" s="122">
        <f>SUM(G94:G97)</f>
        <v>0</v>
      </c>
    </row>
    <row r="99" spans="1:7" ht="15" hidden="1">
      <c r="A99" s="140">
        <v>11</v>
      </c>
      <c r="B99" s="142" t="s">
        <v>110</v>
      </c>
      <c r="C99" s="40"/>
      <c r="D99" s="38"/>
      <c r="E99" s="38"/>
      <c r="F99" s="40"/>
      <c r="G99" s="6"/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.75" hidden="1" thickBot="1">
      <c r="A102" s="136"/>
      <c r="B102" s="137"/>
      <c r="C102" s="137"/>
      <c r="D102" s="137"/>
      <c r="E102" s="137"/>
      <c r="F102" s="137"/>
      <c r="G102" s="42">
        <f>G99+G100+G101</f>
        <v>0</v>
      </c>
    </row>
    <row r="103" spans="1:7" ht="15" hidden="1">
      <c r="A103" s="112">
        <v>7</v>
      </c>
      <c r="B103" s="113" t="s">
        <v>195</v>
      </c>
      <c r="C103" s="19"/>
      <c r="D103" s="43"/>
      <c r="E103" s="43"/>
      <c r="F103" s="86"/>
      <c r="G103" s="31"/>
    </row>
    <row r="104" spans="1:7" ht="15.75" hidden="1" thickBot="1">
      <c r="A104" s="144"/>
      <c r="B104" s="145"/>
      <c r="C104" s="145"/>
      <c r="D104" s="145"/>
      <c r="E104" s="145"/>
      <c r="F104" s="145"/>
      <c r="G104" s="47">
        <f>SUM(G103:G103)</f>
        <v>0</v>
      </c>
    </row>
    <row r="105" spans="1:7" ht="15.75" thickBot="1">
      <c r="A105" s="199" t="s">
        <v>6</v>
      </c>
      <c r="B105" s="200"/>
      <c r="C105" s="200"/>
      <c r="D105" s="200"/>
      <c r="E105" s="200"/>
      <c r="F105" s="201"/>
      <c r="G105" s="205">
        <f>G5+G10+G14+G18+G23+G28+G32+G38+G43+G48+G53+G57+G64+G67+G71+G75+G80+G84+G88+G91+G93+G98+G102+G104</f>
        <v>268462</v>
      </c>
    </row>
    <row r="106" spans="1:7" ht="15">
      <c r="A106" s="48"/>
      <c r="B106" s="48"/>
      <c r="C106" s="88"/>
      <c r="D106" s="78"/>
      <c r="E106" s="78"/>
      <c r="F106" s="88"/>
      <c r="G106" s="49"/>
    </row>
    <row r="107" spans="1:7" ht="87" customHeight="1">
      <c r="A107" s="50"/>
      <c r="B107" s="1" t="s">
        <v>19</v>
      </c>
      <c r="C107" s="89"/>
      <c r="D107" s="79"/>
      <c r="E107" s="79"/>
      <c r="F107" s="90" t="s">
        <v>7</v>
      </c>
      <c r="G107" s="51"/>
    </row>
    <row r="108" spans="1:7" ht="15.75">
      <c r="A108" s="50"/>
      <c r="B108" s="1"/>
      <c r="C108" s="89"/>
      <c r="D108" s="79"/>
      <c r="E108" s="79"/>
      <c r="F108" s="90"/>
      <c r="G108" s="51"/>
    </row>
    <row r="109" spans="1:7" ht="15.75">
      <c r="A109" s="50"/>
      <c r="B109" s="1" t="s">
        <v>17</v>
      </c>
      <c r="C109" s="89"/>
      <c r="D109" s="79"/>
      <c r="E109" s="79"/>
      <c r="F109" s="90" t="s">
        <v>18</v>
      </c>
      <c r="G109" s="51"/>
    </row>
    <row r="110" spans="1:7" ht="15">
      <c r="A110" s="50"/>
      <c r="B110" s="17"/>
      <c r="C110" s="100"/>
      <c r="D110" s="101"/>
      <c r="E110" s="101"/>
      <c r="F110" s="102"/>
      <c r="G110" s="52"/>
    </row>
    <row r="111" spans="1:7" ht="15">
      <c r="A111" s="50"/>
      <c r="B111" s="17"/>
      <c r="C111" s="100"/>
      <c r="D111" s="101"/>
      <c r="E111" s="101"/>
      <c r="F111" s="102"/>
      <c r="G111" s="52"/>
    </row>
  </sheetData>
  <sheetProtection/>
  <mergeCells count="68">
    <mergeCell ref="A98:F98"/>
    <mergeCell ref="A99:A101"/>
    <mergeCell ref="B99:B101"/>
    <mergeCell ref="A102:F102"/>
    <mergeCell ref="A104:F104"/>
    <mergeCell ref="A105:F105"/>
    <mergeCell ref="A88:F88"/>
    <mergeCell ref="A89:A90"/>
    <mergeCell ref="B89:B90"/>
    <mergeCell ref="A91:F91"/>
    <mergeCell ref="A93:F93"/>
    <mergeCell ref="A94:A97"/>
    <mergeCell ref="B94:B97"/>
    <mergeCell ref="A80:F80"/>
    <mergeCell ref="A81:A83"/>
    <mergeCell ref="B81:B83"/>
    <mergeCell ref="A84:F84"/>
    <mergeCell ref="A85:A87"/>
    <mergeCell ref="B85:B87"/>
    <mergeCell ref="A71:F71"/>
    <mergeCell ref="A72:A74"/>
    <mergeCell ref="B72:B74"/>
    <mergeCell ref="A75:F75"/>
    <mergeCell ref="A76:A79"/>
    <mergeCell ref="B76:B79"/>
    <mergeCell ref="A64:F64"/>
    <mergeCell ref="A65:A66"/>
    <mergeCell ref="B65:B66"/>
    <mergeCell ref="A67:F67"/>
    <mergeCell ref="A68:A70"/>
    <mergeCell ref="B68:B70"/>
    <mergeCell ref="A53:F53"/>
    <mergeCell ref="A54:A56"/>
    <mergeCell ref="B54:B56"/>
    <mergeCell ref="A57:F57"/>
    <mergeCell ref="A58:A63"/>
    <mergeCell ref="B58:B63"/>
    <mergeCell ref="A43:F43"/>
    <mergeCell ref="A44:A47"/>
    <mergeCell ref="B44:B47"/>
    <mergeCell ref="A48:F48"/>
    <mergeCell ref="A49:A52"/>
    <mergeCell ref="B49:B52"/>
    <mergeCell ref="A32:F32"/>
    <mergeCell ref="A33:A37"/>
    <mergeCell ref="B33:B37"/>
    <mergeCell ref="A38:F38"/>
    <mergeCell ref="A39:A42"/>
    <mergeCell ref="B39:B42"/>
    <mergeCell ref="A23:F23"/>
    <mergeCell ref="A24:A27"/>
    <mergeCell ref="B24:B27"/>
    <mergeCell ref="A28:F28"/>
    <mergeCell ref="A29:A31"/>
    <mergeCell ref="B29:B31"/>
    <mergeCell ref="A14:F14"/>
    <mergeCell ref="A15:A17"/>
    <mergeCell ref="B15:B17"/>
    <mergeCell ref="A18:F18"/>
    <mergeCell ref="A19:A22"/>
    <mergeCell ref="B19:B22"/>
    <mergeCell ref="A1:G1"/>
    <mergeCell ref="A5:F5"/>
    <mergeCell ref="A6:A9"/>
    <mergeCell ref="B6:B9"/>
    <mergeCell ref="A10:F10"/>
    <mergeCell ref="A11:A13"/>
    <mergeCell ref="B11:B1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1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  <col min="9" max="9" width="22.8515625" style="0" customWidth="1"/>
  </cols>
  <sheetData>
    <row r="1" spans="1:7" ht="15.75">
      <c r="A1" s="203" t="s">
        <v>266</v>
      </c>
      <c r="B1" s="204"/>
      <c r="C1" s="204"/>
      <c r="D1" s="204"/>
      <c r="E1" s="204"/>
      <c r="F1" s="204"/>
      <c r="G1" s="204"/>
    </row>
    <row r="2" spans="1:7" ht="15.75" thickBot="1">
      <c r="A2" s="11"/>
      <c r="B2" s="12"/>
      <c r="C2" s="81"/>
      <c r="D2" s="13"/>
      <c r="E2" s="13"/>
      <c r="F2" s="81"/>
      <c r="G2" s="127"/>
    </row>
    <row r="3" spans="1:7" ht="80.25" thickBot="1">
      <c r="A3" s="128" t="s">
        <v>4</v>
      </c>
      <c r="B3" s="129" t="s">
        <v>0</v>
      </c>
      <c r="C3" s="130" t="s">
        <v>1</v>
      </c>
      <c r="D3" s="131" t="s">
        <v>10</v>
      </c>
      <c r="E3" s="131" t="s">
        <v>11</v>
      </c>
      <c r="F3" s="130" t="s">
        <v>2</v>
      </c>
      <c r="G3" s="122" t="s">
        <v>3</v>
      </c>
    </row>
    <row r="4" spans="1:7" ht="30">
      <c r="A4" s="152">
        <v>1</v>
      </c>
      <c r="B4" s="154" t="s">
        <v>12</v>
      </c>
      <c r="C4" s="4" t="s">
        <v>267</v>
      </c>
      <c r="D4" s="5" t="s">
        <v>88</v>
      </c>
      <c r="E4" s="55" t="s">
        <v>268</v>
      </c>
      <c r="F4" s="4" t="s">
        <v>269</v>
      </c>
      <c r="G4" s="6">
        <v>29051</v>
      </c>
    </row>
    <row r="5" spans="1:7" ht="45">
      <c r="A5" s="171"/>
      <c r="B5" s="174"/>
      <c r="C5" s="3" t="s">
        <v>270</v>
      </c>
      <c r="D5" s="7" t="s">
        <v>60</v>
      </c>
      <c r="E5" s="8" t="s">
        <v>85</v>
      </c>
      <c r="F5" s="3" t="s">
        <v>271</v>
      </c>
      <c r="G5" s="23">
        <v>8348</v>
      </c>
    </row>
    <row r="6" spans="1:7" ht="30">
      <c r="A6" s="171"/>
      <c r="B6" s="174"/>
      <c r="C6" s="3" t="s">
        <v>272</v>
      </c>
      <c r="D6" s="7" t="s">
        <v>88</v>
      </c>
      <c r="E6" s="8" t="s">
        <v>178</v>
      </c>
      <c r="F6" s="3" t="s">
        <v>273</v>
      </c>
      <c r="G6" s="23">
        <v>4108</v>
      </c>
    </row>
    <row r="7" spans="1:7" ht="15.75" thickBot="1">
      <c r="A7" s="175"/>
      <c r="B7" s="176"/>
      <c r="C7" s="176"/>
      <c r="D7" s="176"/>
      <c r="E7" s="176"/>
      <c r="F7" s="176"/>
      <c r="G7" s="42">
        <f>G4+G5+G6</f>
        <v>41507</v>
      </c>
    </row>
    <row r="8" spans="1:7" ht="75">
      <c r="A8" s="148">
        <v>2</v>
      </c>
      <c r="B8" s="177" t="s">
        <v>9</v>
      </c>
      <c r="C8" s="19" t="s">
        <v>274</v>
      </c>
      <c r="D8" s="43" t="s">
        <v>36</v>
      </c>
      <c r="E8" s="44" t="s">
        <v>275</v>
      </c>
      <c r="F8" s="30" t="s">
        <v>276</v>
      </c>
      <c r="G8" s="31">
        <v>5984</v>
      </c>
    </row>
    <row r="9" spans="1:9" ht="30">
      <c r="A9" s="141"/>
      <c r="B9" s="178"/>
      <c r="C9" s="3" t="s">
        <v>277</v>
      </c>
      <c r="D9" s="39" t="s">
        <v>278</v>
      </c>
      <c r="E9" s="94" t="s">
        <v>279</v>
      </c>
      <c r="F9" s="20" t="s">
        <v>280</v>
      </c>
      <c r="G9" s="23">
        <v>3103</v>
      </c>
      <c r="I9" s="135"/>
    </row>
    <row r="10" spans="1:7" ht="15" hidden="1">
      <c r="A10" s="141"/>
      <c r="B10" s="178"/>
      <c r="C10" s="3"/>
      <c r="D10" s="39"/>
      <c r="E10" s="111"/>
      <c r="F10" s="20"/>
      <c r="G10" s="23"/>
    </row>
    <row r="11" spans="1:7" ht="15" hidden="1">
      <c r="A11" s="141"/>
      <c r="B11" s="178"/>
      <c r="C11" s="3"/>
      <c r="D11" s="39"/>
      <c r="E11" s="111"/>
      <c r="F11" s="20"/>
      <c r="G11" s="23"/>
    </row>
    <row r="12" spans="1:7" ht="15.75" thickBot="1">
      <c r="A12" s="136"/>
      <c r="B12" s="137"/>
      <c r="C12" s="137"/>
      <c r="D12" s="137"/>
      <c r="E12" s="137"/>
      <c r="F12" s="137"/>
      <c r="G12" s="29">
        <f>G8+G9+G10+G11</f>
        <v>9087</v>
      </c>
    </row>
    <row r="13" spans="1:7" ht="15" hidden="1">
      <c r="A13" s="147">
        <v>3</v>
      </c>
      <c r="B13" s="150" t="s">
        <v>8</v>
      </c>
      <c r="C13" s="19"/>
      <c r="D13" s="65"/>
      <c r="E13" s="65"/>
      <c r="F13" s="30"/>
      <c r="G13" s="31"/>
    </row>
    <row r="14" spans="1:7" ht="15" hidden="1">
      <c r="A14" s="147"/>
      <c r="B14" s="150"/>
      <c r="C14" s="3"/>
      <c r="D14" s="63"/>
      <c r="E14" s="63"/>
      <c r="F14" s="20"/>
      <c r="G14" s="32"/>
    </row>
    <row r="15" spans="1:7" ht="15" hidden="1">
      <c r="A15" s="148"/>
      <c r="B15" s="151"/>
      <c r="C15" s="24"/>
      <c r="D15" s="66"/>
      <c r="E15" s="66"/>
      <c r="F15" s="27"/>
      <c r="G15" s="59"/>
    </row>
    <row r="16" spans="1:7" ht="15.75" hidden="1" thickBot="1">
      <c r="A16" s="136"/>
      <c r="B16" s="137"/>
      <c r="C16" s="137"/>
      <c r="D16" s="137"/>
      <c r="E16" s="137"/>
      <c r="F16" s="137"/>
      <c r="G16" s="29">
        <f>G13+G14+G15</f>
        <v>0</v>
      </c>
    </row>
    <row r="17" spans="1:7" ht="30">
      <c r="A17" s="162">
        <v>3</v>
      </c>
      <c r="B17" s="149" t="s">
        <v>20</v>
      </c>
      <c r="C17" s="4" t="s">
        <v>277</v>
      </c>
      <c r="D17" s="77" t="s">
        <v>60</v>
      </c>
      <c r="E17" s="77">
        <v>2</v>
      </c>
      <c r="F17" s="40" t="s">
        <v>281</v>
      </c>
      <c r="G17" s="33">
        <v>4795</v>
      </c>
    </row>
    <row r="18" spans="1:7" ht="15" hidden="1">
      <c r="A18" s="163"/>
      <c r="B18" s="150"/>
      <c r="C18" s="3"/>
      <c r="D18" s="34"/>
      <c r="E18" s="34"/>
      <c r="F18" s="20"/>
      <c r="G18" s="32"/>
    </row>
    <row r="19" spans="1:7" ht="15" hidden="1">
      <c r="A19" s="153"/>
      <c r="B19" s="151"/>
      <c r="C19" s="3"/>
      <c r="D19" s="34"/>
      <c r="E19" s="34"/>
      <c r="F19" s="20"/>
      <c r="G19" s="32"/>
    </row>
    <row r="20" spans="1:7" ht="15.75" thickBot="1">
      <c r="A20" s="136"/>
      <c r="B20" s="137"/>
      <c r="C20" s="137"/>
      <c r="D20" s="137"/>
      <c r="E20" s="137"/>
      <c r="F20" s="137"/>
      <c r="G20" s="29">
        <f>G17+G18+G19</f>
        <v>4795</v>
      </c>
    </row>
    <row r="21" spans="1:7" ht="30">
      <c r="A21" s="162">
        <v>4</v>
      </c>
      <c r="B21" s="164" t="s">
        <v>14</v>
      </c>
      <c r="C21" s="4" t="s">
        <v>277</v>
      </c>
      <c r="D21" s="77" t="s">
        <v>60</v>
      </c>
      <c r="E21" s="77">
        <v>2</v>
      </c>
      <c r="F21" s="40" t="s">
        <v>281</v>
      </c>
      <c r="G21" s="33">
        <v>4795</v>
      </c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63"/>
      <c r="B23" s="165"/>
      <c r="C23" s="3"/>
      <c r="D23" s="34"/>
      <c r="E23" s="34"/>
      <c r="F23" s="20"/>
      <c r="G23" s="32"/>
    </row>
    <row r="24" spans="1:7" ht="15" hidden="1">
      <c r="A24" s="153"/>
      <c r="B24" s="166"/>
      <c r="C24" s="3"/>
      <c r="D24" s="34"/>
      <c r="E24" s="34"/>
      <c r="F24" s="20"/>
      <c r="G24" s="32"/>
    </row>
    <row r="25" spans="1:7" ht="15.75" thickBot="1">
      <c r="A25" s="144"/>
      <c r="B25" s="145"/>
      <c r="C25" s="145"/>
      <c r="D25" s="145"/>
      <c r="E25" s="145"/>
      <c r="F25" s="145"/>
      <c r="G25" s="36">
        <f>G21+G22+G23+G24</f>
        <v>4795</v>
      </c>
    </row>
    <row r="26" spans="1:7" ht="15" hidden="1">
      <c r="A26" s="152">
        <v>6</v>
      </c>
      <c r="B26" s="172" t="s">
        <v>22</v>
      </c>
      <c r="C26" s="4"/>
      <c r="D26" s="5"/>
      <c r="E26" s="55"/>
      <c r="F26" s="4"/>
      <c r="G26" s="6"/>
    </row>
    <row r="27" spans="1:7" ht="15" hidden="1">
      <c r="A27" s="171"/>
      <c r="B27" s="173"/>
      <c r="C27" s="3"/>
      <c r="D27" s="39"/>
      <c r="E27" s="111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" hidden="1">
      <c r="A29" s="171"/>
      <c r="B29" s="173"/>
      <c r="C29" s="3"/>
      <c r="D29" s="63"/>
      <c r="E29" s="63"/>
      <c r="F29" s="20"/>
      <c r="G29" s="32"/>
    </row>
    <row r="30" spans="1:7" ht="15.75" hidden="1" thickBot="1">
      <c r="A30" s="136"/>
      <c r="B30" s="137"/>
      <c r="C30" s="137"/>
      <c r="D30" s="137"/>
      <c r="E30" s="137"/>
      <c r="F30" s="137"/>
      <c r="G30" s="29">
        <f>G26+G27+G28+G29</f>
        <v>0</v>
      </c>
    </row>
    <row r="31" spans="1:7" ht="15" hidden="1">
      <c r="A31" s="148">
        <v>7</v>
      </c>
      <c r="B31" s="151" t="s">
        <v>21</v>
      </c>
      <c r="C31" s="19"/>
      <c r="D31" s="114"/>
      <c r="E31" s="114"/>
      <c r="F31" s="30"/>
      <c r="G31" s="93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" hidden="1">
      <c r="A33" s="141"/>
      <c r="B33" s="143"/>
      <c r="C33" s="3"/>
      <c r="D33" s="34"/>
      <c r="E33" s="34"/>
      <c r="F33" s="20"/>
      <c r="G33" s="32"/>
    </row>
    <row r="34" spans="1:7" ht="15.75" hidden="1" thickBot="1">
      <c r="A34" s="136"/>
      <c r="B34" s="137"/>
      <c r="C34" s="137"/>
      <c r="D34" s="137"/>
      <c r="E34" s="137"/>
      <c r="F34" s="137"/>
      <c r="G34" s="29">
        <f>G31+G32+G33</f>
        <v>0</v>
      </c>
    </row>
    <row r="35" spans="1:7" ht="30">
      <c r="A35" s="140">
        <v>5</v>
      </c>
      <c r="B35" s="142" t="s">
        <v>23</v>
      </c>
      <c r="C35" s="4" t="s">
        <v>277</v>
      </c>
      <c r="D35" s="38" t="s">
        <v>60</v>
      </c>
      <c r="E35" s="38">
        <v>1</v>
      </c>
      <c r="F35" s="40" t="s">
        <v>282</v>
      </c>
      <c r="G35" s="33">
        <v>2381</v>
      </c>
    </row>
    <row r="36" spans="1:7" ht="15" hidden="1">
      <c r="A36" s="141"/>
      <c r="B36" s="143"/>
      <c r="C36" s="3"/>
      <c r="D36" s="7"/>
      <c r="E36" s="7"/>
      <c r="F36" s="3"/>
      <c r="G36" s="23"/>
    </row>
    <row r="37" spans="1:7" ht="15" hidden="1">
      <c r="A37" s="141"/>
      <c r="B37" s="143"/>
      <c r="C37" s="3"/>
      <c r="D37" s="39"/>
      <c r="E37" s="39"/>
      <c r="F37" s="20"/>
      <c r="G37" s="32"/>
    </row>
    <row r="38" spans="1:7" ht="15" hidden="1">
      <c r="A38" s="141"/>
      <c r="B38" s="143"/>
      <c r="C38" s="20"/>
      <c r="D38" s="39"/>
      <c r="E38" s="94"/>
      <c r="F38" s="20"/>
      <c r="G38" s="23"/>
    </row>
    <row r="39" spans="1:7" ht="15" hidden="1">
      <c r="A39" s="141"/>
      <c r="B39" s="143"/>
      <c r="C39" s="20"/>
      <c r="D39" s="63"/>
      <c r="E39" s="63"/>
      <c r="F39" s="45"/>
      <c r="G39" s="23"/>
    </row>
    <row r="40" spans="1:7" ht="15.75" thickBot="1">
      <c r="A40" s="136"/>
      <c r="B40" s="137"/>
      <c r="C40" s="137"/>
      <c r="D40" s="137"/>
      <c r="E40" s="137"/>
      <c r="F40" s="137"/>
      <c r="G40" s="29">
        <f>G35+G36+G37+G38</f>
        <v>2381</v>
      </c>
    </row>
    <row r="41" spans="1:7" ht="135">
      <c r="A41" s="140">
        <v>6</v>
      </c>
      <c r="B41" s="179" t="s">
        <v>15</v>
      </c>
      <c r="C41" s="4" t="s">
        <v>283</v>
      </c>
      <c r="D41" s="5" t="s">
        <v>36</v>
      </c>
      <c r="E41" s="55" t="s">
        <v>284</v>
      </c>
      <c r="F41" s="40" t="s">
        <v>285</v>
      </c>
      <c r="G41" s="6">
        <v>16984</v>
      </c>
    </row>
    <row r="42" spans="1:9" ht="30">
      <c r="A42" s="141"/>
      <c r="B42" s="178"/>
      <c r="C42" s="3" t="s">
        <v>286</v>
      </c>
      <c r="D42" s="39" t="s">
        <v>88</v>
      </c>
      <c r="E42" s="39">
        <v>1218.65</v>
      </c>
      <c r="F42" s="20" t="s">
        <v>287</v>
      </c>
      <c r="G42" s="23">
        <v>100941</v>
      </c>
      <c r="I42" s="135"/>
    </row>
    <row r="43" spans="1:7" ht="15.75" thickBot="1">
      <c r="A43" s="136"/>
      <c r="B43" s="137"/>
      <c r="C43" s="137"/>
      <c r="D43" s="137"/>
      <c r="E43" s="137"/>
      <c r="F43" s="137"/>
      <c r="G43" s="29">
        <f>SUM(G41:G42)</f>
        <v>117925</v>
      </c>
    </row>
    <row r="44" spans="1:7" ht="15">
      <c r="A44" s="163">
        <v>7</v>
      </c>
      <c r="B44" s="165" t="s">
        <v>24</v>
      </c>
      <c r="C44" s="19" t="s">
        <v>288</v>
      </c>
      <c r="D44" s="43" t="s">
        <v>35</v>
      </c>
      <c r="E44" s="43">
        <v>1</v>
      </c>
      <c r="F44" s="30" t="s">
        <v>289</v>
      </c>
      <c r="G44" s="31">
        <v>102</v>
      </c>
    </row>
    <row r="45" spans="1:7" ht="45">
      <c r="A45" s="163"/>
      <c r="B45" s="165"/>
      <c r="C45" s="3" t="s">
        <v>277</v>
      </c>
      <c r="D45" s="39" t="s">
        <v>36</v>
      </c>
      <c r="E45" s="39">
        <v>1</v>
      </c>
      <c r="F45" s="20" t="s">
        <v>290</v>
      </c>
      <c r="G45" s="23">
        <v>6673</v>
      </c>
    </row>
    <row r="46" spans="1:7" ht="15" hidden="1">
      <c r="A46" s="163"/>
      <c r="B46" s="165"/>
      <c r="C46" s="24"/>
      <c r="D46" s="25"/>
      <c r="E46" s="25"/>
      <c r="F46" s="27"/>
      <c r="G46" s="28"/>
    </row>
    <row r="47" spans="1:7" ht="15" hidden="1">
      <c r="A47" s="153"/>
      <c r="B47" s="166"/>
      <c r="C47" s="24"/>
      <c r="D47" s="25"/>
      <c r="E47" s="25"/>
      <c r="F47" s="27"/>
      <c r="G47" s="28"/>
    </row>
    <row r="48" spans="1:7" ht="15.75" thickBot="1">
      <c r="A48" s="136"/>
      <c r="B48" s="137"/>
      <c r="C48" s="137"/>
      <c r="D48" s="137"/>
      <c r="E48" s="137"/>
      <c r="F48" s="137"/>
      <c r="G48" s="29">
        <f>G44+G45+G46+G47</f>
        <v>6775</v>
      </c>
    </row>
    <row r="49" spans="1:7" ht="15">
      <c r="A49" s="146">
        <v>8</v>
      </c>
      <c r="B49" s="149" t="s">
        <v>5</v>
      </c>
      <c r="C49" s="19" t="s">
        <v>291</v>
      </c>
      <c r="D49" s="65" t="s">
        <v>35</v>
      </c>
      <c r="E49" s="65">
        <v>2</v>
      </c>
      <c r="F49" s="30" t="s">
        <v>292</v>
      </c>
      <c r="G49" s="31">
        <v>1383</v>
      </c>
    </row>
    <row r="50" spans="1:7" ht="30">
      <c r="A50" s="147"/>
      <c r="B50" s="150"/>
      <c r="C50" s="3" t="s">
        <v>293</v>
      </c>
      <c r="D50" s="34" t="s">
        <v>60</v>
      </c>
      <c r="E50" s="34">
        <v>2</v>
      </c>
      <c r="F50" s="3" t="s">
        <v>294</v>
      </c>
      <c r="G50" s="32">
        <v>1491</v>
      </c>
    </row>
    <row r="51" spans="1:7" ht="30">
      <c r="A51" s="147"/>
      <c r="B51" s="150"/>
      <c r="C51" s="24" t="s">
        <v>295</v>
      </c>
      <c r="D51" s="80" t="s">
        <v>35</v>
      </c>
      <c r="E51" s="80">
        <v>3</v>
      </c>
      <c r="F51" s="24" t="s">
        <v>296</v>
      </c>
      <c r="G51" s="59">
        <v>2021</v>
      </c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thickBot="1">
      <c r="A53" s="144"/>
      <c r="B53" s="145"/>
      <c r="C53" s="145"/>
      <c r="D53" s="145"/>
      <c r="E53" s="145"/>
      <c r="F53" s="145"/>
      <c r="G53" s="36">
        <f>G49+G50+G51+G52</f>
        <v>4895</v>
      </c>
    </row>
    <row r="54" spans="1:7" ht="15" hidden="1">
      <c r="A54" s="140">
        <v>12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/>
      <c r="B57" s="137"/>
      <c r="C57" s="137"/>
      <c r="D57" s="137"/>
      <c r="E57" s="137"/>
      <c r="F57" s="137"/>
      <c r="G57" s="91">
        <f>SUM(G54:G56)</f>
        <v>0</v>
      </c>
    </row>
    <row r="58" spans="1:7" ht="30">
      <c r="A58" s="146">
        <v>9</v>
      </c>
      <c r="B58" s="149" t="s">
        <v>26</v>
      </c>
      <c r="C58" s="4" t="s">
        <v>297</v>
      </c>
      <c r="D58" s="5" t="s">
        <v>60</v>
      </c>
      <c r="E58" s="5">
        <v>4</v>
      </c>
      <c r="F58" s="40" t="s">
        <v>298</v>
      </c>
      <c r="G58" s="6">
        <v>1166</v>
      </c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thickBot="1">
      <c r="A64" s="144" t="s">
        <v>188</v>
      </c>
      <c r="B64" s="145"/>
      <c r="C64" s="145"/>
      <c r="D64" s="145"/>
      <c r="E64" s="145"/>
      <c r="F64" s="145"/>
      <c r="G64" s="36">
        <f>G58+G59+G60+G61+G62+G63</f>
        <v>1166</v>
      </c>
    </row>
    <row r="65" spans="1:7" ht="45">
      <c r="A65" s="152">
        <v>10</v>
      </c>
      <c r="B65" s="172" t="s">
        <v>27</v>
      </c>
      <c r="C65" s="4" t="s">
        <v>299</v>
      </c>
      <c r="D65" s="5" t="s">
        <v>36</v>
      </c>
      <c r="E65" s="5">
        <v>6</v>
      </c>
      <c r="F65" s="40" t="s">
        <v>300</v>
      </c>
      <c r="G65" s="6">
        <v>2130</v>
      </c>
    </row>
    <row r="66" spans="1:7" ht="15" hidden="1">
      <c r="A66" s="171"/>
      <c r="B66" s="173"/>
      <c r="C66" s="3"/>
      <c r="D66" s="39"/>
      <c r="E66" s="39"/>
      <c r="F66" s="20"/>
      <c r="G66" s="23"/>
    </row>
    <row r="67" spans="1:7" ht="15.75" thickBot="1">
      <c r="A67" s="136"/>
      <c r="B67" s="137"/>
      <c r="C67" s="137"/>
      <c r="D67" s="137"/>
      <c r="E67" s="137"/>
      <c r="F67" s="137"/>
      <c r="G67" s="29">
        <f>G65+G66</f>
        <v>2130</v>
      </c>
    </row>
    <row r="68" spans="1:7" ht="60">
      <c r="A68" s="148">
        <v>11</v>
      </c>
      <c r="B68" s="151" t="s">
        <v>28</v>
      </c>
      <c r="C68" s="19" t="s">
        <v>301</v>
      </c>
      <c r="D68" s="115" t="s">
        <v>36</v>
      </c>
      <c r="E68" s="115">
        <v>10</v>
      </c>
      <c r="F68" s="86" t="s">
        <v>302</v>
      </c>
      <c r="G68" s="31">
        <v>2515</v>
      </c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thickBot="1">
      <c r="A71" s="136"/>
      <c r="B71" s="137"/>
      <c r="C71" s="137"/>
      <c r="D71" s="137"/>
      <c r="E71" s="137"/>
      <c r="F71" s="137"/>
      <c r="G71" s="42">
        <f>SUM(G68:G70)</f>
        <v>2515</v>
      </c>
    </row>
    <row r="72" spans="1:7" ht="30">
      <c r="A72" s="163">
        <v>12</v>
      </c>
      <c r="B72" s="165" t="s">
        <v>29</v>
      </c>
      <c r="C72" s="19" t="s">
        <v>303</v>
      </c>
      <c r="D72" s="43" t="s">
        <v>35</v>
      </c>
      <c r="E72" s="43">
        <v>6</v>
      </c>
      <c r="F72" s="30" t="s">
        <v>304</v>
      </c>
      <c r="G72" s="31">
        <v>1876</v>
      </c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thickBot="1">
      <c r="A75" s="136"/>
      <c r="B75" s="137"/>
      <c r="C75" s="137"/>
      <c r="D75" s="137"/>
      <c r="E75" s="137"/>
      <c r="F75" s="137"/>
      <c r="G75" s="42">
        <f>G72+G73+G74</f>
        <v>1876</v>
      </c>
    </row>
    <row r="76" spans="1:7" ht="30">
      <c r="A76" s="162">
        <v>13</v>
      </c>
      <c r="B76" s="164" t="s">
        <v>30</v>
      </c>
      <c r="C76" s="4" t="s">
        <v>145</v>
      </c>
      <c r="D76" s="5" t="s">
        <v>88</v>
      </c>
      <c r="E76" s="5">
        <f>150+65</f>
        <v>215</v>
      </c>
      <c r="F76" s="4" t="s">
        <v>305</v>
      </c>
      <c r="G76" s="6">
        <v>86100</v>
      </c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thickBot="1">
      <c r="A80" s="136"/>
      <c r="B80" s="137"/>
      <c r="C80" s="137"/>
      <c r="D80" s="137"/>
      <c r="E80" s="137"/>
      <c r="F80" s="137"/>
      <c r="G80" s="42">
        <f>G76+G77+G78+G79</f>
        <v>86100</v>
      </c>
    </row>
    <row r="81" spans="1:7" ht="30">
      <c r="A81" s="162">
        <v>14</v>
      </c>
      <c r="B81" s="180" t="s">
        <v>31</v>
      </c>
      <c r="C81" s="4" t="s">
        <v>306</v>
      </c>
      <c r="D81" s="5" t="s">
        <v>88</v>
      </c>
      <c r="E81" s="55" t="s">
        <v>307</v>
      </c>
      <c r="F81" s="40" t="s">
        <v>308</v>
      </c>
      <c r="G81" s="6">
        <v>20337</v>
      </c>
    </row>
    <row r="82" spans="1:7" ht="30">
      <c r="A82" s="163"/>
      <c r="B82" s="181"/>
      <c r="C82" s="3" t="s">
        <v>309</v>
      </c>
      <c r="D82" s="7" t="s">
        <v>88</v>
      </c>
      <c r="E82" s="56">
        <v>80</v>
      </c>
      <c r="F82" s="20" t="s">
        <v>310</v>
      </c>
      <c r="G82" s="23">
        <v>31595</v>
      </c>
    </row>
    <row r="83" spans="1:9" ht="60">
      <c r="A83" s="153"/>
      <c r="B83" s="182"/>
      <c r="C83" s="3" t="s">
        <v>311</v>
      </c>
      <c r="D83" s="7" t="s">
        <v>60</v>
      </c>
      <c r="E83" s="56">
        <v>2</v>
      </c>
      <c r="F83" s="3" t="s">
        <v>312</v>
      </c>
      <c r="G83" s="23">
        <v>5754</v>
      </c>
      <c r="I83" s="135"/>
    </row>
    <row r="84" spans="1:7" ht="15.75" thickBot="1">
      <c r="A84" s="138"/>
      <c r="B84" s="139"/>
      <c r="C84" s="139"/>
      <c r="D84" s="139"/>
      <c r="E84" s="139"/>
      <c r="F84" s="139"/>
      <c r="G84" s="42">
        <f>G81+G82+G83</f>
        <v>57686</v>
      </c>
    </row>
    <row r="85" spans="1:7" ht="75">
      <c r="A85" s="146">
        <v>15</v>
      </c>
      <c r="B85" s="149" t="s">
        <v>13</v>
      </c>
      <c r="C85" s="4" t="s">
        <v>313</v>
      </c>
      <c r="D85" s="5" t="s">
        <v>36</v>
      </c>
      <c r="E85" s="5">
        <v>4.5</v>
      </c>
      <c r="F85" s="40" t="s">
        <v>314</v>
      </c>
      <c r="G85" s="6">
        <v>4036</v>
      </c>
    </row>
    <row r="86" spans="1:7" ht="15">
      <c r="A86" s="147"/>
      <c r="B86" s="150"/>
      <c r="C86" s="3" t="s">
        <v>315</v>
      </c>
      <c r="D86" s="7" t="s">
        <v>60</v>
      </c>
      <c r="E86" s="7">
        <v>2</v>
      </c>
      <c r="F86" s="20" t="s">
        <v>316</v>
      </c>
      <c r="G86" s="23">
        <v>4795</v>
      </c>
    </row>
    <row r="87" spans="1:7" ht="30">
      <c r="A87" s="148"/>
      <c r="B87" s="151"/>
      <c r="C87" s="24" t="s">
        <v>317</v>
      </c>
      <c r="D87" s="9" t="s">
        <v>36</v>
      </c>
      <c r="E87" s="9">
        <v>15</v>
      </c>
      <c r="F87" s="27" t="s">
        <v>318</v>
      </c>
      <c r="G87" s="28">
        <v>1310</v>
      </c>
    </row>
    <row r="88" spans="1:7" ht="15.75" thickBot="1">
      <c r="A88" s="169"/>
      <c r="B88" s="170"/>
      <c r="C88" s="170"/>
      <c r="D88" s="170"/>
      <c r="E88" s="170"/>
      <c r="F88" s="170"/>
      <c r="G88" s="47">
        <f>G85+G86+G87</f>
        <v>10141</v>
      </c>
    </row>
    <row r="89" spans="1:7" ht="60">
      <c r="A89" s="162">
        <v>16</v>
      </c>
      <c r="B89" s="164" t="s">
        <v>16</v>
      </c>
      <c r="C89" s="4" t="s">
        <v>319</v>
      </c>
      <c r="D89" s="38" t="s">
        <v>36</v>
      </c>
      <c r="E89" s="38">
        <v>2</v>
      </c>
      <c r="F89" s="4" t="s">
        <v>320</v>
      </c>
      <c r="G89" s="6">
        <v>1543</v>
      </c>
    </row>
    <row r="90" spans="1:7" ht="60">
      <c r="A90" s="163"/>
      <c r="B90" s="165"/>
      <c r="C90" s="20" t="s">
        <v>66</v>
      </c>
      <c r="D90" s="39" t="s">
        <v>60</v>
      </c>
      <c r="E90" s="39">
        <v>1</v>
      </c>
      <c r="F90" s="20" t="s">
        <v>321</v>
      </c>
      <c r="G90" s="23">
        <v>6388</v>
      </c>
    </row>
    <row r="91" spans="1:7" ht="15">
      <c r="A91" s="153"/>
      <c r="B91" s="166"/>
      <c r="C91" s="27" t="s">
        <v>322</v>
      </c>
      <c r="D91" s="25" t="s">
        <v>60</v>
      </c>
      <c r="E91" s="25">
        <v>4</v>
      </c>
      <c r="F91" s="27" t="s">
        <v>323</v>
      </c>
      <c r="G91" s="28">
        <v>2513</v>
      </c>
    </row>
    <row r="92" spans="1:7" ht="15.75" thickBot="1">
      <c r="A92" s="138"/>
      <c r="B92" s="139"/>
      <c r="C92" s="139"/>
      <c r="D92" s="139"/>
      <c r="E92" s="139"/>
      <c r="F92" s="139"/>
      <c r="G92" s="70">
        <f>G89+G90+G91</f>
        <v>10444</v>
      </c>
    </row>
    <row r="93" spans="1:7" ht="15">
      <c r="A93" s="71">
        <v>17</v>
      </c>
      <c r="B93" s="72" t="s">
        <v>32</v>
      </c>
      <c r="C93" s="73" t="s">
        <v>324</v>
      </c>
      <c r="D93" s="74" t="s">
        <v>60</v>
      </c>
      <c r="E93" s="74" t="s">
        <v>325</v>
      </c>
      <c r="F93" s="75" t="s">
        <v>326</v>
      </c>
      <c r="G93" s="31">
        <v>1421</v>
      </c>
    </row>
    <row r="94" spans="1:7" ht="15.75" thickBot="1">
      <c r="A94" s="144"/>
      <c r="B94" s="145"/>
      <c r="C94" s="145"/>
      <c r="D94" s="145"/>
      <c r="E94" s="145"/>
      <c r="F94" s="145"/>
      <c r="G94" s="47">
        <f>SUM(G93:G93)</f>
        <v>1421</v>
      </c>
    </row>
    <row r="95" spans="1:7" ht="15">
      <c r="A95" s="140">
        <v>18</v>
      </c>
      <c r="B95" s="142" t="s">
        <v>232</v>
      </c>
      <c r="C95" s="4" t="s">
        <v>277</v>
      </c>
      <c r="D95" s="77" t="s">
        <v>35</v>
      </c>
      <c r="E95" s="77">
        <v>4</v>
      </c>
      <c r="F95" s="85" t="s">
        <v>327</v>
      </c>
      <c r="G95" s="33">
        <v>6808</v>
      </c>
    </row>
    <row r="96" spans="1:7" ht="15" hidden="1">
      <c r="A96" s="141"/>
      <c r="B96" s="143"/>
      <c r="C96" s="3"/>
      <c r="D96" s="34"/>
      <c r="E96" s="34"/>
      <c r="F96" s="3"/>
      <c r="G96" s="23"/>
    </row>
    <row r="97" spans="1:7" ht="15" hidden="1">
      <c r="A97" s="141"/>
      <c r="B97" s="143"/>
      <c r="C97" s="3"/>
      <c r="D97" s="34"/>
      <c r="E97" s="34"/>
      <c r="F97" s="20"/>
      <c r="G97" s="23"/>
    </row>
    <row r="98" spans="1:7" ht="15" hidden="1">
      <c r="A98" s="141"/>
      <c r="B98" s="143"/>
      <c r="C98" s="96"/>
      <c r="D98" s="97"/>
      <c r="E98" s="97"/>
      <c r="F98" s="98"/>
      <c r="G98" s="23"/>
    </row>
    <row r="99" spans="1:7" ht="15.75" thickBot="1">
      <c r="A99" s="136"/>
      <c r="B99" s="137"/>
      <c r="C99" s="137"/>
      <c r="D99" s="137"/>
      <c r="E99" s="137"/>
      <c r="F99" s="137"/>
      <c r="G99" s="42">
        <f>SUM(G95:G98)</f>
        <v>6808</v>
      </c>
    </row>
    <row r="100" spans="1:7" ht="15">
      <c r="A100" s="148">
        <v>19</v>
      </c>
      <c r="B100" s="151" t="s">
        <v>110</v>
      </c>
      <c r="C100" s="30" t="s">
        <v>328</v>
      </c>
      <c r="D100" s="43" t="s">
        <v>60</v>
      </c>
      <c r="E100" s="43">
        <v>9</v>
      </c>
      <c r="F100" s="30" t="s">
        <v>329</v>
      </c>
      <c r="G100" s="31">
        <v>1633</v>
      </c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" hidden="1">
      <c r="A102" s="141"/>
      <c r="B102" s="143"/>
      <c r="C102" s="20"/>
      <c r="D102" s="39"/>
      <c r="E102" s="39"/>
      <c r="F102" s="20"/>
      <c r="G102" s="23"/>
    </row>
    <row r="103" spans="1:7" ht="15.75" thickBot="1">
      <c r="A103" s="136"/>
      <c r="B103" s="137"/>
      <c r="C103" s="137"/>
      <c r="D103" s="137"/>
      <c r="E103" s="137"/>
      <c r="F103" s="137"/>
      <c r="G103" s="42">
        <f>G100+G101+G102</f>
        <v>1633</v>
      </c>
    </row>
    <row r="104" spans="1:7" ht="15">
      <c r="A104" s="162">
        <v>20</v>
      </c>
      <c r="B104" s="164" t="s">
        <v>374</v>
      </c>
      <c r="C104" s="19" t="s">
        <v>330</v>
      </c>
      <c r="D104" s="43" t="s">
        <v>60</v>
      </c>
      <c r="E104" s="43">
        <v>3</v>
      </c>
      <c r="F104" s="86" t="s">
        <v>331</v>
      </c>
      <c r="G104" s="31">
        <v>1420</v>
      </c>
    </row>
    <row r="105" spans="1:7" ht="30">
      <c r="A105" s="153"/>
      <c r="B105" s="166"/>
      <c r="C105" s="58" t="s">
        <v>332</v>
      </c>
      <c r="D105" s="132" t="s">
        <v>35</v>
      </c>
      <c r="E105" s="132">
        <v>10</v>
      </c>
      <c r="F105" s="133" t="s">
        <v>333</v>
      </c>
      <c r="G105" s="134">
        <v>5239</v>
      </c>
    </row>
    <row r="106" spans="1:7" ht="15.75" thickBot="1">
      <c r="A106" s="144"/>
      <c r="B106" s="145"/>
      <c r="C106" s="145"/>
      <c r="D106" s="145"/>
      <c r="E106" s="145"/>
      <c r="F106" s="145"/>
      <c r="G106" s="47">
        <f>G104+G105</f>
        <v>6659</v>
      </c>
    </row>
    <row r="107" spans="1:7" ht="15.75" thickBot="1">
      <c r="A107" s="199" t="s">
        <v>6</v>
      </c>
      <c r="B107" s="200"/>
      <c r="C107" s="200"/>
      <c r="D107" s="200"/>
      <c r="E107" s="200"/>
      <c r="F107" s="201"/>
      <c r="G107" s="202">
        <f>G7+G12+G16+G20+G25+G30+G34+G40+G43+G48+G53+G57+G64+G67+G71+G75+G80+G84+G88+G92+G94+G99+G103+G106</f>
        <v>380739</v>
      </c>
    </row>
    <row r="108" spans="1:7" ht="88.5" customHeight="1">
      <c r="A108" s="48"/>
      <c r="B108" s="48"/>
      <c r="C108" s="88"/>
      <c r="D108" s="78"/>
      <c r="E108" s="78"/>
      <c r="F108" s="88"/>
      <c r="G108" s="49"/>
    </row>
    <row r="109" spans="1:7" ht="15.75">
      <c r="A109" s="50"/>
      <c r="B109" s="1" t="s">
        <v>19</v>
      </c>
      <c r="C109" s="89"/>
      <c r="D109" s="79"/>
      <c r="E109" s="79"/>
      <c r="F109" s="90" t="s">
        <v>7</v>
      </c>
      <c r="G109" s="51"/>
    </row>
    <row r="110" spans="1:7" ht="15.75">
      <c r="A110" s="50"/>
      <c r="B110" s="1"/>
      <c r="C110" s="89"/>
      <c r="D110" s="79"/>
      <c r="E110" s="79"/>
      <c r="F110" s="90"/>
      <c r="G110" s="51"/>
    </row>
    <row r="111" spans="1:7" ht="15.75">
      <c r="A111" s="50"/>
      <c r="B111" s="1" t="s">
        <v>17</v>
      </c>
      <c r="C111" s="89"/>
      <c r="D111" s="79"/>
      <c r="E111" s="79"/>
      <c r="F111" s="90" t="s">
        <v>18</v>
      </c>
      <c r="G111" s="51"/>
    </row>
    <row r="112" spans="1:7" ht="15">
      <c r="A112" s="50"/>
      <c r="B112" s="17"/>
      <c r="C112" s="100"/>
      <c r="D112" s="101"/>
      <c r="E112" s="101"/>
      <c r="F112" s="102"/>
      <c r="G112" s="52"/>
    </row>
    <row r="113" spans="1:7" ht="15">
      <c r="A113" s="50"/>
      <c r="B113" s="17"/>
      <c r="C113" s="100"/>
      <c r="D113" s="101"/>
      <c r="E113" s="101"/>
      <c r="F113" s="102"/>
      <c r="G113" s="52"/>
    </row>
    <row r="114" spans="1:7" ht="15">
      <c r="A114" s="50"/>
      <c r="B114" s="17"/>
      <c r="C114" s="100"/>
      <c r="D114" s="101"/>
      <c r="E114" s="101"/>
      <c r="F114" s="102"/>
      <c r="G114" s="52"/>
    </row>
  </sheetData>
  <sheetProtection/>
  <mergeCells count="72">
    <mergeCell ref="A103:F103"/>
    <mergeCell ref="A104:A105"/>
    <mergeCell ref="B104:B105"/>
    <mergeCell ref="A106:F106"/>
    <mergeCell ref="A107:F107"/>
    <mergeCell ref="A92:F92"/>
    <mergeCell ref="A94:F94"/>
    <mergeCell ref="A95:A98"/>
    <mergeCell ref="B95:B98"/>
    <mergeCell ref="A99:F99"/>
    <mergeCell ref="A100:A102"/>
    <mergeCell ref="B100:B102"/>
    <mergeCell ref="A84:F84"/>
    <mergeCell ref="A85:A87"/>
    <mergeCell ref="B85:B87"/>
    <mergeCell ref="A88:F88"/>
    <mergeCell ref="A89:A91"/>
    <mergeCell ref="B89:B91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7:F57"/>
    <mergeCell ref="A58:A63"/>
    <mergeCell ref="B58:B63"/>
    <mergeCell ref="A64:F64"/>
    <mergeCell ref="A65:A66"/>
    <mergeCell ref="B65:B66"/>
    <mergeCell ref="A48:F48"/>
    <mergeCell ref="A49:A52"/>
    <mergeCell ref="B49:B52"/>
    <mergeCell ref="A53:F53"/>
    <mergeCell ref="A54:A56"/>
    <mergeCell ref="B54:B56"/>
    <mergeCell ref="A40:F40"/>
    <mergeCell ref="A41:A42"/>
    <mergeCell ref="B41:B42"/>
    <mergeCell ref="A43:F43"/>
    <mergeCell ref="A44:A47"/>
    <mergeCell ref="B44:B47"/>
    <mergeCell ref="A30:F30"/>
    <mergeCell ref="A31:A33"/>
    <mergeCell ref="B31:B33"/>
    <mergeCell ref="A34:F34"/>
    <mergeCell ref="A35:A39"/>
    <mergeCell ref="B35:B39"/>
    <mergeCell ref="A20:F20"/>
    <mergeCell ref="A21:A24"/>
    <mergeCell ref="B21:B24"/>
    <mergeCell ref="A25:F25"/>
    <mergeCell ref="A26:A29"/>
    <mergeCell ref="B26:B29"/>
    <mergeCell ref="A12:F12"/>
    <mergeCell ref="A13:A15"/>
    <mergeCell ref="B13:B15"/>
    <mergeCell ref="A16:F16"/>
    <mergeCell ref="A17:A19"/>
    <mergeCell ref="B17:B19"/>
    <mergeCell ref="A1:G1"/>
    <mergeCell ref="A4:A6"/>
    <mergeCell ref="B4:B6"/>
    <mergeCell ref="A7:F7"/>
    <mergeCell ref="A8:A11"/>
    <mergeCell ref="B8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1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2" customWidth="1"/>
  </cols>
  <sheetData>
    <row r="1" spans="1:7" ht="16.5" thickBot="1">
      <c r="A1" s="183" t="s">
        <v>334</v>
      </c>
      <c r="B1" s="184"/>
      <c r="C1" s="184"/>
      <c r="D1" s="184"/>
      <c r="E1" s="184"/>
      <c r="F1" s="184"/>
      <c r="G1" s="184"/>
    </row>
    <row r="2" spans="1:7" ht="80.25" thickBot="1">
      <c r="A2" s="128" t="s">
        <v>4</v>
      </c>
      <c r="B2" s="129" t="s">
        <v>0</v>
      </c>
      <c r="C2" s="130" t="s">
        <v>1</v>
      </c>
      <c r="D2" s="131" t="s">
        <v>10</v>
      </c>
      <c r="E2" s="131" t="s">
        <v>11</v>
      </c>
      <c r="F2" s="130" t="s">
        <v>2</v>
      </c>
      <c r="G2" s="122" t="s">
        <v>3</v>
      </c>
    </row>
    <row r="3" spans="1:7" ht="15">
      <c r="A3" s="152">
        <v>1</v>
      </c>
      <c r="B3" s="154" t="s">
        <v>12</v>
      </c>
      <c r="C3" s="4" t="s">
        <v>335</v>
      </c>
      <c r="D3" s="5" t="s">
        <v>88</v>
      </c>
      <c r="E3" s="55" t="s">
        <v>336</v>
      </c>
      <c r="F3" s="40" t="s">
        <v>337</v>
      </c>
      <c r="G3" s="6">
        <v>9094</v>
      </c>
    </row>
    <row r="4" spans="1:7" ht="30">
      <c r="A4" s="171"/>
      <c r="B4" s="174"/>
      <c r="C4" s="3" t="s">
        <v>338</v>
      </c>
      <c r="D4" s="7" t="s">
        <v>88</v>
      </c>
      <c r="E4" s="8" t="s">
        <v>339</v>
      </c>
      <c r="F4" s="3" t="s">
        <v>340</v>
      </c>
      <c r="G4" s="23">
        <v>1822</v>
      </c>
    </row>
    <row r="5" spans="1:7" ht="15" hidden="1">
      <c r="A5" s="171"/>
      <c r="B5" s="174"/>
      <c r="C5" s="3"/>
      <c r="D5" s="7"/>
      <c r="E5" s="8"/>
      <c r="F5" s="3"/>
      <c r="G5" s="23"/>
    </row>
    <row r="6" spans="1:7" ht="15.75" thickBot="1">
      <c r="A6" s="175"/>
      <c r="B6" s="176"/>
      <c r="C6" s="176"/>
      <c r="D6" s="176"/>
      <c r="E6" s="176"/>
      <c r="F6" s="176"/>
      <c r="G6" s="42">
        <f>G3+G4+G5</f>
        <v>10916</v>
      </c>
    </row>
    <row r="7" spans="1:7" ht="15">
      <c r="A7" s="148">
        <v>2</v>
      </c>
      <c r="B7" s="151" t="s">
        <v>9</v>
      </c>
      <c r="C7" s="19"/>
      <c r="D7" s="43"/>
      <c r="E7" s="44"/>
      <c r="F7" s="84"/>
      <c r="G7" s="31"/>
    </row>
    <row r="8" spans="1:7" ht="15">
      <c r="A8" s="141"/>
      <c r="B8" s="143"/>
      <c r="C8" s="3" t="s">
        <v>341</v>
      </c>
      <c r="D8" s="39" t="s">
        <v>88</v>
      </c>
      <c r="E8" s="94" t="s">
        <v>342</v>
      </c>
      <c r="F8" s="20" t="s">
        <v>343</v>
      </c>
      <c r="G8" s="23">
        <v>2148</v>
      </c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thickBot="1">
      <c r="A11" s="136"/>
      <c r="B11" s="137"/>
      <c r="C11" s="137"/>
      <c r="D11" s="137"/>
      <c r="E11" s="137"/>
      <c r="F11" s="137"/>
      <c r="G11" s="29">
        <f>G7+G8+G9+G10</f>
        <v>2148</v>
      </c>
    </row>
    <row r="12" spans="1:7" ht="15" hidden="1">
      <c r="A12" s="147">
        <v>3</v>
      </c>
      <c r="B12" s="150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44"/>
      <c r="B15" s="145"/>
      <c r="C15" s="145"/>
      <c r="D15" s="145"/>
      <c r="E15" s="145"/>
      <c r="F15" s="145"/>
      <c r="G15" s="36">
        <f>G12+G13+G14</f>
        <v>0</v>
      </c>
    </row>
    <row r="16" spans="1:7" ht="15">
      <c r="A16" s="152">
        <v>3</v>
      </c>
      <c r="B16" s="142" t="s">
        <v>20</v>
      </c>
      <c r="C16" s="4" t="s">
        <v>344</v>
      </c>
      <c r="D16" s="77" t="s">
        <v>35</v>
      </c>
      <c r="E16" s="77">
        <v>1</v>
      </c>
      <c r="F16" s="40" t="s">
        <v>345</v>
      </c>
      <c r="G16" s="33">
        <v>516</v>
      </c>
    </row>
    <row r="17" spans="1:7" ht="15">
      <c r="A17" s="171"/>
      <c r="B17" s="143"/>
      <c r="C17" s="3" t="s">
        <v>346</v>
      </c>
      <c r="D17" s="34" t="s">
        <v>88</v>
      </c>
      <c r="E17" s="34">
        <v>102</v>
      </c>
      <c r="F17" s="20" t="s">
        <v>347</v>
      </c>
      <c r="G17" s="32">
        <v>40193</v>
      </c>
    </row>
    <row r="18" spans="1:7" ht="15" hidden="1">
      <c r="A18" s="171"/>
      <c r="B18" s="143"/>
      <c r="C18" s="3"/>
      <c r="D18" s="34"/>
      <c r="E18" s="34"/>
      <c r="F18" s="20"/>
      <c r="G18" s="32"/>
    </row>
    <row r="19" spans="1:7" ht="15.75" thickBot="1">
      <c r="A19" s="136"/>
      <c r="B19" s="137"/>
      <c r="C19" s="137"/>
      <c r="D19" s="137"/>
      <c r="E19" s="137"/>
      <c r="F19" s="137"/>
      <c r="G19" s="29">
        <f>G16+G17+G18</f>
        <v>40709</v>
      </c>
    </row>
    <row r="20" spans="1:7" ht="15" hidden="1">
      <c r="A20" s="163">
        <v>4</v>
      </c>
      <c r="B20" s="165" t="s">
        <v>14</v>
      </c>
      <c r="C20" s="19"/>
      <c r="D20" s="114"/>
      <c r="E20" s="114"/>
      <c r="F20" s="30"/>
      <c r="G20" s="9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44"/>
      <c r="B24" s="145"/>
      <c r="C24" s="145"/>
      <c r="D24" s="145"/>
      <c r="E24" s="145"/>
      <c r="F24" s="145"/>
      <c r="G24" s="36">
        <f>G20+G21+G22+G23</f>
        <v>0</v>
      </c>
    </row>
    <row r="25" spans="1:7" ht="15" hidden="1">
      <c r="A25" s="152">
        <v>6</v>
      </c>
      <c r="B25" s="172" t="s">
        <v>22</v>
      </c>
      <c r="C25" s="4"/>
      <c r="D25" s="5"/>
      <c r="E25" s="55"/>
      <c r="F25" s="4"/>
      <c r="G25" s="6"/>
    </row>
    <row r="26" spans="1:7" ht="15" hidden="1">
      <c r="A26" s="171"/>
      <c r="B26" s="173"/>
      <c r="C26" s="3"/>
      <c r="D26" s="39"/>
      <c r="E26" s="111"/>
      <c r="F26" s="20"/>
      <c r="G26" s="32"/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.75" hidden="1" thickBot="1">
      <c r="A29" s="136"/>
      <c r="B29" s="137"/>
      <c r="C29" s="137"/>
      <c r="D29" s="137"/>
      <c r="E29" s="137"/>
      <c r="F29" s="137"/>
      <c r="G29" s="29">
        <f>G25+G26+G27+G28</f>
        <v>0</v>
      </c>
    </row>
    <row r="30" spans="1:7" ht="15" hidden="1">
      <c r="A30" s="148">
        <v>7</v>
      </c>
      <c r="B30" s="151" t="s">
        <v>21</v>
      </c>
      <c r="C30" s="19"/>
      <c r="D30" s="114"/>
      <c r="E30" s="114"/>
      <c r="F30" s="30"/>
      <c r="G30" s="9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15" hidden="1">
      <c r="A34" s="140">
        <v>5</v>
      </c>
      <c r="B34" s="142" t="s">
        <v>23</v>
      </c>
      <c r="C34" s="4"/>
      <c r="D34" s="38"/>
      <c r="E34" s="38"/>
      <c r="F34" s="40"/>
      <c r="G34" s="33"/>
    </row>
    <row r="35" spans="1:7" ht="15" hidden="1">
      <c r="A35" s="141"/>
      <c r="B35" s="143"/>
      <c r="C35" s="3"/>
      <c r="D35" s="7"/>
      <c r="E35" s="7"/>
      <c r="F35" s="3"/>
      <c r="G35" s="23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ht="45">
      <c r="A40" s="140">
        <v>4</v>
      </c>
      <c r="B40" s="142" t="s">
        <v>15</v>
      </c>
      <c r="C40" s="4" t="s">
        <v>348</v>
      </c>
      <c r="D40" s="5" t="s">
        <v>60</v>
      </c>
      <c r="E40" s="55" t="s">
        <v>140</v>
      </c>
      <c r="F40" s="40" t="s">
        <v>349</v>
      </c>
      <c r="G40" s="6">
        <v>1549</v>
      </c>
    </row>
    <row r="41" spans="1:7" ht="15" hidden="1">
      <c r="A41" s="141"/>
      <c r="B41" s="143"/>
      <c r="C41" s="3"/>
      <c r="D41" s="39"/>
      <c r="E41" s="39"/>
      <c r="F41" s="20"/>
      <c r="G41" s="23"/>
    </row>
    <row r="42" spans="1:7" ht="15.75" thickBot="1">
      <c r="A42" s="136"/>
      <c r="B42" s="137"/>
      <c r="C42" s="137"/>
      <c r="D42" s="137"/>
      <c r="E42" s="137"/>
      <c r="F42" s="137"/>
      <c r="G42" s="29">
        <f>SUM(G40:G41)</f>
        <v>1549</v>
      </c>
    </row>
    <row r="43" spans="1:7" ht="15" hidden="1">
      <c r="A43" s="163">
        <v>7</v>
      </c>
      <c r="B43" s="165" t="s">
        <v>24</v>
      </c>
      <c r="C43" s="19"/>
      <c r="D43" s="43"/>
      <c r="E43" s="43"/>
      <c r="F43" s="30"/>
      <c r="G43" s="31"/>
    </row>
    <row r="44" spans="1:7" ht="15" hidden="1">
      <c r="A44" s="163"/>
      <c r="B44" s="165"/>
      <c r="C44" s="3"/>
      <c r="D44" s="39"/>
      <c r="E44" s="39"/>
      <c r="F44" s="20"/>
      <c r="G44" s="23"/>
    </row>
    <row r="45" spans="1:7" ht="15" hidden="1">
      <c r="A45" s="163"/>
      <c r="B45" s="165"/>
      <c r="C45" s="24"/>
      <c r="D45" s="25"/>
      <c r="E45" s="25"/>
      <c r="F45" s="27"/>
      <c r="G45" s="28"/>
    </row>
    <row r="46" spans="1:7" ht="15" hidden="1">
      <c r="A46" s="153"/>
      <c r="B46" s="166"/>
      <c r="C46" s="24"/>
      <c r="D46" s="25"/>
      <c r="E46" s="25"/>
      <c r="F46" s="27"/>
      <c r="G46" s="28"/>
    </row>
    <row r="47" spans="1:7" ht="15.75" hidden="1" thickBot="1">
      <c r="A47" s="136"/>
      <c r="B47" s="137"/>
      <c r="C47" s="137"/>
      <c r="D47" s="137"/>
      <c r="E47" s="137"/>
      <c r="F47" s="137"/>
      <c r="G47" s="29">
        <f>G43+G44+G45+G46</f>
        <v>0</v>
      </c>
    </row>
    <row r="48" spans="1:7" ht="15">
      <c r="A48" s="146">
        <v>5</v>
      </c>
      <c r="B48" s="149" t="s">
        <v>5</v>
      </c>
      <c r="C48" s="19" t="s">
        <v>350</v>
      </c>
      <c r="D48" s="65" t="s">
        <v>88</v>
      </c>
      <c r="E48" s="65">
        <v>0.91</v>
      </c>
      <c r="F48" s="30" t="s">
        <v>351</v>
      </c>
      <c r="G48" s="31">
        <v>902</v>
      </c>
    </row>
    <row r="49" spans="1:7" ht="15" hidden="1">
      <c r="A49" s="147"/>
      <c r="B49" s="150"/>
      <c r="C49" s="3"/>
      <c r="D49" s="34"/>
      <c r="E49" s="34"/>
      <c r="F49" s="3"/>
      <c r="G49" s="32"/>
    </row>
    <row r="50" spans="1:7" ht="15" hidden="1">
      <c r="A50" s="147"/>
      <c r="B50" s="150"/>
      <c r="C50" s="24"/>
      <c r="D50" s="80"/>
      <c r="E50" s="80"/>
      <c r="F50" s="24"/>
      <c r="G50" s="59"/>
    </row>
    <row r="51" spans="1:7" ht="15" hidden="1">
      <c r="A51" s="148"/>
      <c r="B51" s="151"/>
      <c r="C51" s="24"/>
      <c r="D51" s="80"/>
      <c r="E51" s="80"/>
      <c r="F51" s="24"/>
      <c r="G51" s="59"/>
    </row>
    <row r="52" spans="1:7" ht="15.75" thickBot="1">
      <c r="A52" s="144"/>
      <c r="B52" s="145"/>
      <c r="C52" s="145"/>
      <c r="D52" s="145"/>
      <c r="E52" s="145"/>
      <c r="F52" s="145"/>
      <c r="G52" s="36">
        <f>G48+G49+G50+G51</f>
        <v>902</v>
      </c>
    </row>
    <row r="53" spans="1:7" ht="15" hidden="1">
      <c r="A53" s="140">
        <v>12</v>
      </c>
      <c r="B53" s="142" t="s">
        <v>25</v>
      </c>
      <c r="C53" s="4"/>
      <c r="D53" s="38"/>
      <c r="E53" s="38"/>
      <c r="F53" s="4"/>
      <c r="G53" s="6"/>
    </row>
    <row r="54" spans="1:7" ht="15" hidden="1">
      <c r="A54" s="141"/>
      <c r="B54" s="143"/>
      <c r="C54" s="3"/>
      <c r="D54" s="34"/>
      <c r="E54" s="34"/>
      <c r="F54" s="3"/>
      <c r="G54" s="32"/>
    </row>
    <row r="55" spans="1:7" ht="15" hidden="1">
      <c r="A55" s="141"/>
      <c r="B55" s="143"/>
      <c r="C55" s="3"/>
      <c r="D55" s="63"/>
      <c r="E55" s="63"/>
      <c r="F55" s="20"/>
      <c r="G55" s="23"/>
    </row>
    <row r="56" spans="1:7" ht="15.75" hidden="1" thickBot="1">
      <c r="A56" s="136"/>
      <c r="B56" s="137"/>
      <c r="C56" s="137"/>
      <c r="D56" s="137"/>
      <c r="E56" s="137"/>
      <c r="F56" s="137"/>
      <c r="G56" s="91">
        <f>SUM(G53:G55)</f>
        <v>0</v>
      </c>
    </row>
    <row r="57" spans="1:7" ht="30">
      <c r="A57" s="146">
        <v>6</v>
      </c>
      <c r="B57" s="149" t="s">
        <v>26</v>
      </c>
      <c r="C57" s="4" t="s">
        <v>352</v>
      </c>
      <c r="D57" s="5" t="s">
        <v>36</v>
      </c>
      <c r="E57" s="5">
        <v>12</v>
      </c>
      <c r="F57" s="40" t="s">
        <v>353</v>
      </c>
      <c r="G57" s="6">
        <v>40606</v>
      </c>
    </row>
    <row r="58" spans="1:7" ht="15">
      <c r="A58" s="147"/>
      <c r="B58" s="150"/>
      <c r="C58" s="3" t="s">
        <v>354</v>
      </c>
      <c r="D58" s="34" t="s">
        <v>88</v>
      </c>
      <c r="E58" s="41">
        <v>1.25</v>
      </c>
      <c r="F58" s="3" t="s">
        <v>355</v>
      </c>
      <c r="G58" s="32">
        <v>820</v>
      </c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7"/>
      <c r="E60" s="7"/>
      <c r="F60" s="3"/>
      <c r="G60" s="23"/>
    </row>
    <row r="61" spans="1:7" ht="15" hidden="1">
      <c r="A61" s="147"/>
      <c r="B61" s="150"/>
      <c r="C61" s="24"/>
      <c r="D61" s="9"/>
      <c r="E61" s="9"/>
      <c r="F61" s="24"/>
      <c r="G61" s="28"/>
    </row>
    <row r="62" spans="1:7" ht="15" hidden="1">
      <c r="A62" s="148"/>
      <c r="B62" s="151"/>
      <c r="C62" s="24"/>
      <c r="D62" s="9"/>
      <c r="E62" s="9"/>
      <c r="F62" s="24"/>
      <c r="G62" s="28"/>
    </row>
    <row r="63" spans="1:7" ht="15.75" thickBot="1">
      <c r="A63" s="144" t="s">
        <v>188</v>
      </c>
      <c r="B63" s="145"/>
      <c r="C63" s="145"/>
      <c r="D63" s="145"/>
      <c r="E63" s="145"/>
      <c r="F63" s="145"/>
      <c r="G63" s="36">
        <f>G57+G58+G59+G60+G61+G62</f>
        <v>41426</v>
      </c>
    </row>
    <row r="64" spans="1:7" ht="30">
      <c r="A64" s="162">
        <v>7</v>
      </c>
      <c r="B64" s="164" t="s">
        <v>27</v>
      </c>
      <c r="C64" s="4" t="s">
        <v>356</v>
      </c>
      <c r="D64" s="5" t="s">
        <v>88</v>
      </c>
      <c r="E64" s="5">
        <f>0.8*0.7</f>
        <v>0.5599999999999999</v>
      </c>
      <c r="F64" s="40" t="s">
        <v>357</v>
      </c>
      <c r="G64" s="6">
        <v>937</v>
      </c>
    </row>
    <row r="65" spans="1:7" ht="45">
      <c r="A65" s="163"/>
      <c r="B65" s="165"/>
      <c r="C65" s="3" t="s">
        <v>376</v>
      </c>
      <c r="D65" s="39" t="s">
        <v>60</v>
      </c>
      <c r="E65" s="39">
        <v>2</v>
      </c>
      <c r="F65" s="20" t="s">
        <v>358</v>
      </c>
      <c r="G65" s="23">
        <v>2472</v>
      </c>
    </row>
    <row r="66" spans="1:7" ht="15">
      <c r="A66" s="163"/>
      <c r="B66" s="165"/>
      <c r="C66" s="24" t="s">
        <v>359</v>
      </c>
      <c r="D66" s="25" t="s">
        <v>88</v>
      </c>
      <c r="E66" s="25">
        <v>30</v>
      </c>
      <c r="F66" s="27" t="s">
        <v>108</v>
      </c>
      <c r="G66" s="28">
        <v>14351</v>
      </c>
    </row>
    <row r="67" spans="1:7" ht="15">
      <c r="A67" s="153"/>
      <c r="B67" s="166"/>
      <c r="C67" s="24"/>
      <c r="D67" s="25"/>
      <c r="E67" s="25"/>
      <c r="F67" s="27"/>
      <c r="G67" s="28"/>
    </row>
    <row r="68" spans="1:7" ht="15.75" thickBot="1">
      <c r="A68" s="136"/>
      <c r="B68" s="137"/>
      <c r="C68" s="137"/>
      <c r="D68" s="137"/>
      <c r="E68" s="137"/>
      <c r="F68" s="137"/>
      <c r="G68" s="29">
        <f>G64+G65+G66</f>
        <v>17760</v>
      </c>
    </row>
    <row r="69" spans="1:7" ht="15">
      <c r="A69" s="148">
        <v>8</v>
      </c>
      <c r="B69" s="151" t="s">
        <v>28</v>
      </c>
      <c r="C69" s="19" t="s">
        <v>360</v>
      </c>
      <c r="D69" s="115" t="s">
        <v>35</v>
      </c>
      <c r="E69" s="115">
        <v>1</v>
      </c>
      <c r="F69" s="86" t="s">
        <v>361</v>
      </c>
      <c r="G69" s="31">
        <v>1270</v>
      </c>
    </row>
    <row r="70" spans="1:7" ht="15" hidden="1">
      <c r="A70" s="141"/>
      <c r="B70" s="143"/>
      <c r="C70" s="3"/>
      <c r="D70" s="63"/>
      <c r="E70" s="63"/>
      <c r="F70" s="45"/>
      <c r="G70" s="23"/>
    </row>
    <row r="71" spans="1:7" ht="15" hidden="1">
      <c r="A71" s="141"/>
      <c r="B71" s="143"/>
      <c r="C71" s="3"/>
      <c r="D71" s="63"/>
      <c r="E71" s="63"/>
      <c r="F71" s="20"/>
      <c r="G71" s="23"/>
    </row>
    <row r="72" spans="1:7" ht="15.75" thickBot="1">
      <c r="A72" s="136"/>
      <c r="B72" s="137"/>
      <c r="C72" s="137"/>
      <c r="D72" s="137"/>
      <c r="E72" s="137"/>
      <c r="F72" s="137"/>
      <c r="G72" s="42">
        <f>SUM(G69:G71)</f>
        <v>1270</v>
      </c>
    </row>
    <row r="73" spans="1:7" ht="15" hidden="1">
      <c r="A73" s="163">
        <v>12</v>
      </c>
      <c r="B73" s="165" t="s">
        <v>29</v>
      </c>
      <c r="C73" s="19"/>
      <c r="D73" s="43"/>
      <c r="E73" s="43"/>
      <c r="F73" s="30"/>
      <c r="G73" s="31"/>
    </row>
    <row r="74" spans="1:7" ht="15" hidden="1">
      <c r="A74" s="163"/>
      <c r="B74" s="165"/>
      <c r="C74" s="3"/>
      <c r="D74" s="63"/>
      <c r="E74" s="67"/>
      <c r="F74" s="20"/>
      <c r="G74" s="23"/>
    </row>
    <row r="75" spans="1:7" ht="15" hidden="1">
      <c r="A75" s="153"/>
      <c r="B75" s="166"/>
      <c r="C75" s="3"/>
      <c r="D75" s="39"/>
      <c r="E75" s="39"/>
      <c r="F75" s="20"/>
      <c r="G75" s="23"/>
    </row>
    <row r="76" spans="1:7" ht="15.75" hidden="1" thickBot="1">
      <c r="A76" s="136"/>
      <c r="B76" s="137"/>
      <c r="C76" s="137"/>
      <c r="D76" s="137"/>
      <c r="E76" s="137"/>
      <c r="F76" s="137"/>
      <c r="G76" s="42">
        <f>G73+G74+G75</f>
        <v>0</v>
      </c>
    </row>
    <row r="77" spans="1:7" ht="15" hidden="1">
      <c r="A77" s="162">
        <v>13</v>
      </c>
      <c r="B77" s="164" t="s">
        <v>30</v>
      </c>
      <c r="C77" s="4"/>
      <c r="D77" s="5"/>
      <c r="E77" s="5"/>
      <c r="F77" s="4"/>
      <c r="G77" s="6"/>
    </row>
    <row r="78" spans="1:7" ht="15" hidden="1">
      <c r="A78" s="163"/>
      <c r="B78" s="165"/>
      <c r="C78" s="19"/>
      <c r="D78" s="43"/>
      <c r="E78" s="103"/>
      <c r="F78" s="30"/>
      <c r="G78" s="31"/>
    </row>
    <row r="79" spans="1:7" ht="15" hidden="1">
      <c r="A79" s="163"/>
      <c r="B79" s="165"/>
      <c r="C79" s="19"/>
      <c r="D79" s="7"/>
      <c r="E79" s="56"/>
      <c r="F79" s="30"/>
      <c r="G79" s="23"/>
    </row>
    <row r="80" spans="1:7" ht="15" hidden="1">
      <c r="A80" s="153"/>
      <c r="B80" s="166"/>
      <c r="C80" s="24"/>
      <c r="D80" s="9"/>
      <c r="E80" s="10"/>
      <c r="F80" s="20"/>
      <c r="G80" s="28"/>
    </row>
    <row r="81" spans="1:7" ht="15.75" hidden="1" thickBot="1">
      <c r="A81" s="136"/>
      <c r="B81" s="137"/>
      <c r="C81" s="137"/>
      <c r="D81" s="137"/>
      <c r="E81" s="137"/>
      <c r="F81" s="137"/>
      <c r="G81" s="42">
        <f>G77+G78+G79+G80</f>
        <v>0</v>
      </c>
    </row>
    <row r="82" spans="1:7" ht="15">
      <c r="A82" s="162">
        <v>9</v>
      </c>
      <c r="B82" s="164" t="s">
        <v>31</v>
      </c>
      <c r="C82" s="4" t="s">
        <v>362</v>
      </c>
      <c r="D82" s="5" t="s">
        <v>88</v>
      </c>
      <c r="E82" s="55" t="s">
        <v>363</v>
      </c>
      <c r="F82" s="40" t="s">
        <v>364</v>
      </c>
      <c r="G82" s="6">
        <v>1022</v>
      </c>
    </row>
    <row r="83" spans="1:7" ht="30">
      <c r="A83" s="163"/>
      <c r="B83" s="165"/>
      <c r="C83" s="3" t="s">
        <v>365</v>
      </c>
      <c r="D83" s="7" t="s">
        <v>88</v>
      </c>
      <c r="E83" s="56">
        <v>15</v>
      </c>
      <c r="F83" s="20" t="s">
        <v>366</v>
      </c>
      <c r="G83" s="23">
        <v>26924</v>
      </c>
    </row>
    <row r="84" spans="1:7" ht="15" hidden="1">
      <c r="A84" s="153"/>
      <c r="B84" s="166"/>
      <c r="C84" s="3"/>
      <c r="D84" s="7"/>
      <c r="E84" s="56"/>
      <c r="F84" s="3"/>
      <c r="G84" s="23"/>
    </row>
    <row r="85" spans="1:7" ht="15.75" thickBot="1">
      <c r="A85" s="138"/>
      <c r="B85" s="139"/>
      <c r="C85" s="139"/>
      <c r="D85" s="139"/>
      <c r="E85" s="139"/>
      <c r="F85" s="139"/>
      <c r="G85" s="42">
        <f>G82+G83+G84</f>
        <v>27946</v>
      </c>
    </row>
    <row r="86" spans="1:7" ht="15" hidden="1">
      <c r="A86" s="146">
        <v>15</v>
      </c>
      <c r="B86" s="149" t="s">
        <v>13</v>
      </c>
      <c r="C86" s="4"/>
      <c r="D86" s="5"/>
      <c r="E86" s="5"/>
      <c r="F86" s="40"/>
      <c r="G86" s="6"/>
    </row>
    <row r="87" spans="1:7" ht="15" hidden="1">
      <c r="A87" s="147"/>
      <c r="B87" s="150"/>
      <c r="C87" s="3"/>
      <c r="D87" s="7"/>
      <c r="E87" s="7"/>
      <c r="F87" s="20"/>
      <c r="G87" s="23"/>
    </row>
    <row r="88" spans="1:7" ht="15" hidden="1">
      <c r="A88" s="148"/>
      <c r="B88" s="151"/>
      <c r="C88" s="24"/>
      <c r="D88" s="9"/>
      <c r="E88" s="9"/>
      <c r="F88" s="27"/>
      <c r="G88" s="28"/>
    </row>
    <row r="89" spans="1:7" ht="15.75" hidden="1" thickBot="1">
      <c r="A89" s="169"/>
      <c r="B89" s="170"/>
      <c r="C89" s="170"/>
      <c r="D89" s="170"/>
      <c r="E89" s="170"/>
      <c r="F89" s="170"/>
      <c r="G89" s="47">
        <f>G86+G87+G88</f>
        <v>0</v>
      </c>
    </row>
    <row r="90" spans="1:7" ht="15" hidden="1">
      <c r="A90" s="162">
        <v>16</v>
      </c>
      <c r="B90" s="164" t="s">
        <v>16</v>
      </c>
      <c r="C90" s="4"/>
      <c r="D90" s="38"/>
      <c r="E90" s="38"/>
      <c r="F90" s="4"/>
      <c r="G90" s="6"/>
    </row>
    <row r="91" spans="1:7" ht="15" hidden="1">
      <c r="A91" s="163"/>
      <c r="B91" s="165"/>
      <c r="C91" s="20"/>
      <c r="D91" s="39"/>
      <c r="E91" s="39"/>
      <c r="F91" s="20"/>
      <c r="G91" s="23"/>
    </row>
    <row r="92" spans="1:7" ht="15" hidden="1">
      <c r="A92" s="153"/>
      <c r="B92" s="166"/>
      <c r="C92" s="27"/>
      <c r="D92" s="25"/>
      <c r="E92" s="25"/>
      <c r="F92" s="27"/>
      <c r="G92" s="28"/>
    </row>
    <row r="93" spans="1:7" ht="15.75" hidden="1" thickBot="1">
      <c r="A93" s="138"/>
      <c r="B93" s="139"/>
      <c r="C93" s="139"/>
      <c r="D93" s="139"/>
      <c r="E93" s="139"/>
      <c r="F93" s="139"/>
      <c r="G93" s="70">
        <f>G90+G91+G92</f>
        <v>0</v>
      </c>
    </row>
    <row r="94" spans="1:7" ht="15" hidden="1">
      <c r="A94" s="71">
        <v>17</v>
      </c>
      <c r="B94" s="72" t="s">
        <v>32</v>
      </c>
      <c r="C94" s="73"/>
      <c r="D94" s="74"/>
      <c r="E94" s="74"/>
      <c r="F94" s="75"/>
      <c r="G94" s="31"/>
    </row>
    <row r="95" spans="1:7" ht="15.75" hidden="1" thickBot="1">
      <c r="A95" s="144"/>
      <c r="B95" s="145"/>
      <c r="C95" s="145"/>
      <c r="D95" s="145"/>
      <c r="E95" s="145"/>
      <c r="F95" s="145"/>
      <c r="G95" s="47">
        <f>SUM(G94:G94)</f>
        <v>0</v>
      </c>
    </row>
    <row r="96" spans="1:7" ht="30">
      <c r="A96" s="140">
        <v>10</v>
      </c>
      <c r="B96" s="142" t="s">
        <v>110</v>
      </c>
      <c r="C96" s="4" t="s">
        <v>367</v>
      </c>
      <c r="D96" s="77" t="s">
        <v>60</v>
      </c>
      <c r="E96" s="77">
        <v>1</v>
      </c>
      <c r="F96" s="85" t="s">
        <v>368</v>
      </c>
      <c r="G96" s="33">
        <v>1534</v>
      </c>
    </row>
    <row r="97" spans="1:7" ht="15" hidden="1">
      <c r="A97" s="141"/>
      <c r="B97" s="143"/>
      <c r="C97" s="3"/>
      <c r="D97" s="34"/>
      <c r="E97" s="34"/>
      <c r="F97" s="3"/>
      <c r="G97" s="23"/>
    </row>
    <row r="98" spans="1:7" ht="15" hidden="1">
      <c r="A98" s="141"/>
      <c r="B98" s="143"/>
      <c r="C98" s="3"/>
      <c r="D98" s="34"/>
      <c r="E98" s="34"/>
      <c r="F98" s="20"/>
      <c r="G98" s="23"/>
    </row>
    <row r="99" spans="1:7" ht="15" hidden="1">
      <c r="A99" s="141"/>
      <c r="B99" s="143"/>
      <c r="C99" s="96"/>
      <c r="D99" s="97"/>
      <c r="E99" s="97"/>
      <c r="F99" s="98"/>
      <c r="G99" s="23"/>
    </row>
    <row r="100" spans="1:7" ht="15.75" thickBot="1">
      <c r="A100" s="136"/>
      <c r="B100" s="137"/>
      <c r="C100" s="137"/>
      <c r="D100" s="137"/>
      <c r="E100" s="137"/>
      <c r="F100" s="137"/>
      <c r="G100" s="42">
        <f>SUM(G96:G99)</f>
        <v>1534</v>
      </c>
    </row>
    <row r="101" spans="1:7" ht="30">
      <c r="A101" s="148">
        <v>11</v>
      </c>
      <c r="B101" s="151" t="s">
        <v>369</v>
      </c>
      <c r="C101" s="30" t="s">
        <v>370</v>
      </c>
      <c r="D101" s="43" t="s">
        <v>88</v>
      </c>
      <c r="E101" s="43">
        <v>20</v>
      </c>
      <c r="F101" s="30" t="s">
        <v>371</v>
      </c>
      <c r="G101" s="31">
        <v>7438</v>
      </c>
    </row>
    <row r="102" spans="1:7" ht="15" hidden="1">
      <c r="A102" s="141"/>
      <c r="B102" s="143"/>
      <c r="C102" s="20"/>
      <c r="D102" s="39"/>
      <c r="E102" s="39"/>
      <c r="F102" s="20"/>
      <c r="G102" s="23"/>
    </row>
    <row r="103" spans="1:7" ht="15" hidden="1">
      <c r="A103" s="141"/>
      <c r="B103" s="143"/>
      <c r="C103" s="20"/>
      <c r="D103" s="39"/>
      <c r="E103" s="39"/>
      <c r="F103" s="20"/>
      <c r="G103" s="23"/>
    </row>
    <row r="104" spans="1:7" ht="15.75" thickBot="1">
      <c r="A104" s="136"/>
      <c r="B104" s="137"/>
      <c r="C104" s="137"/>
      <c r="D104" s="137"/>
      <c r="E104" s="137"/>
      <c r="F104" s="137"/>
      <c r="G104" s="42">
        <f>G101+G102+G103</f>
        <v>7438</v>
      </c>
    </row>
    <row r="105" spans="1:7" ht="30">
      <c r="A105" s="162">
        <v>12</v>
      </c>
      <c r="B105" s="164" t="s">
        <v>375</v>
      </c>
      <c r="C105" s="19" t="s">
        <v>372</v>
      </c>
      <c r="D105" s="43" t="s">
        <v>36</v>
      </c>
      <c r="E105" s="43">
        <v>9</v>
      </c>
      <c r="F105" s="86" t="s">
        <v>373</v>
      </c>
      <c r="G105" s="31">
        <v>11183</v>
      </c>
    </row>
    <row r="106" spans="1:7" ht="15" hidden="1">
      <c r="A106" s="153"/>
      <c r="B106" s="166"/>
      <c r="C106" s="58"/>
      <c r="D106" s="132"/>
      <c r="E106" s="132"/>
      <c r="F106" s="133"/>
      <c r="G106" s="134"/>
    </row>
    <row r="107" spans="1:7" ht="15.75" thickBot="1">
      <c r="A107" s="144"/>
      <c r="B107" s="145"/>
      <c r="C107" s="145"/>
      <c r="D107" s="145"/>
      <c r="E107" s="145"/>
      <c r="F107" s="145"/>
      <c r="G107" s="47">
        <f>G105+G106</f>
        <v>11183</v>
      </c>
    </row>
    <row r="108" spans="1:7" ht="15.75" thickBot="1">
      <c r="A108" s="195" t="s">
        <v>6</v>
      </c>
      <c r="B108" s="196"/>
      <c r="C108" s="196"/>
      <c r="D108" s="196"/>
      <c r="E108" s="196"/>
      <c r="F108" s="197"/>
      <c r="G108" s="198">
        <f>G6+G11+G15+G19+G24+G29+G33+G39+G42+G47+G52+G56+G63+G68+G72+G76+G81+G85+G89+G93+G95+G100+G104+G107</f>
        <v>164781</v>
      </c>
    </row>
    <row r="109" spans="1:7" ht="66.75" customHeight="1">
      <c r="A109" s="48"/>
      <c r="B109" s="48"/>
      <c r="C109" s="88"/>
      <c r="D109" s="78"/>
      <c r="E109" s="78"/>
      <c r="F109" s="88"/>
      <c r="G109" s="49"/>
    </row>
    <row r="110" spans="2:7" ht="15.75">
      <c r="B110" s="1" t="s">
        <v>19</v>
      </c>
      <c r="C110" s="89"/>
      <c r="D110" s="79"/>
      <c r="E110" s="79"/>
      <c r="F110" s="90" t="s">
        <v>7</v>
      </c>
      <c r="G110" s="51"/>
    </row>
    <row r="111" spans="2:7" ht="15.75">
      <c r="B111" s="1"/>
      <c r="C111" s="89"/>
      <c r="D111" s="79"/>
      <c r="E111" s="79"/>
      <c r="F111" s="90"/>
      <c r="G111" s="51"/>
    </row>
    <row r="112" spans="2:7" ht="15.75">
      <c r="B112" s="1" t="s">
        <v>17</v>
      </c>
      <c r="C112" s="89"/>
      <c r="D112" s="79"/>
      <c r="E112" s="79"/>
      <c r="F112" s="90" t="s">
        <v>18</v>
      </c>
      <c r="G112" s="51"/>
    </row>
    <row r="113" ht="15"/>
    <row r="114" ht="15"/>
    <row r="115" ht="15"/>
    <row r="116" ht="15"/>
  </sheetData>
  <sheetProtection/>
  <mergeCells count="72">
    <mergeCell ref="A104:F104"/>
    <mergeCell ref="A105:A106"/>
    <mergeCell ref="B105:B106"/>
    <mergeCell ref="A107:F107"/>
    <mergeCell ref="A108:F108"/>
    <mergeCell ref="A93:F93"/>
    <mergeCell ref="A95:F95"/>
    <mergeCell ref="A96:A99"/>
    <mergeCell ref="B96:B99"/>
    <mergeCell ref="A100:F100"/>
    <mergeCell ref="A101:A103"/>
    <mergeCell ref="B101:B103"/>
    <mergeCell ref="A85:F85"/>
    <mergeCell ref="A86:A88"/>
    <mergeCell ref="B86:B88"/>
    <mergeCell ref="A89:F89"/>
    <mergeCell ref="A90:A92"/>
    <mergeCell ref="B90:B92"/>
    <mergeCell ref="A76:F76"/>
    <mergeCell ref="A77:A80"/>
    <mergeCell ref="B77:B80"/>
    <mergeCell ref="A81:F81"/>
    <mergeCell ref="A82:A84"/>
    <mergeCell ref="B82:B84"/>
    <mergeCell ref="A68:F68"/>
    <mergeCell ref="A69:A71"/>
    <mergeCell ref="B69:B71"/>
    <mergeCell ref="A72:F72"/>
    <mergeCell ref="A73:A75"/>
    <mergeCell ref="B73:B75"/>
    <mergeCell ref="A56:F56"/>
    <mergeCell ref="A57:A62"/>
    <mergeCell ref="B57:B62"/>
    <mergeCell ref="A63:F63"/>
    <mergeCell ref="A64:A67"/>
    <mergeCell ref="B64:B67"/>
    <mergeCell ref="A47:F47"/>
    <mergeCell ref="A48:A51"/>
    <mergeCell ref="B48:B51"/>
    <mergeCell ref="A52:F52"/>
    <mergeCell ref="A53:A55"/>
    <mergeCell ref="B53:B55"/>
    <mergeCell ref="A39:F39"/>
    <mergeCell ref="A40:A41"/>
    <mergeCell ref="B40:B41"/>
    <mergeCell ref="A42:F42"/>
    <mergeCell ref="A43:A46"/>
    <mergeCell ref="B43:B46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3:A5"/>
    <mergeCell ref="B3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11"/>
  <sheetViews>
    <sheetView zoomScalePageLayoutView="0" workbookViewId="0" topLeftCell="A33">
      <selection activeCell="H76" sqref="H76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  <col min="8" max="16384" width="9.140625" style="17" customWidth="1"/>
  </cols>
  <sheetData>
    <row r="1" spans="1:7" ht="15.75">
      <c r="A1" s="183" t="s">
        <v>45</v>
      </c>
      <c r="B1" s="184"/>
      <c r="C1" s="184"/>
      <c r="D1" s="184"/>
      <c r="E1" s="184"/>
      <c r="F1" s="184"/>
      <c r="G1" s="184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72.75" customHeight="1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104.25" customHeight="1">
      <c r="A4" s="152">
        <v>1</v>
      </c>
      <c r="B4" s="154" t="s">
        <v>12</v>
      </c>
      <c r="C4" s="4" t="s">
        <v>46</v>
      </c>
      <c r="D4" s="5" t="s">
        <v>36</v>
      </c>
      <c r="E4" s="55" t="s">
        <v>47</v>
      </c>
      <c r="F4" s="4" t="s">
        <v>48</v>
      </c>
      <c r="G4" s="18">
        <v>6968</v>
      </c>
    </row>
    <row r="5" spans="1:7" ht="32.25" customHeight="1" hidden="1">
      <c r="A5" s="153"/>
      <c r="B5" s="155"/>
      <c r="C5" s="19"/>
      <c r="D5" s="2"/>
      <c r="E5" s="2"/>
      <c r="F5" s="20"/>
      <c r="G5" s="21"/>
    </row>
    <row r="6" spans="1:7" ht="14.25" customHeight="1" thickBot="1">
      <c r="A6" s="156"/>
      <c r="B6" s="157"/>
      <c r="C6" s="157"/>
      <c r="D6" s="157"/>
      <c r="E6" s="157"/>
      <c r="F6" s="158"/>
      <c r="G6" s="54">
        <f>G4+G5</f>
        <v>6968</v>
      </c>
    </row>
    <row r="7" spans="1:7" s="35" customFormat="1" ht="60">
      <c r="A7" s="146">
        <v>2</v>
      </c>
      <c r="B7" s="149" t="s">
        <v>9</v>
      </c>
      <c r="C7" s="4" t="s">
        <v>49</v>
      </c>
      <c r="D7" s="62" t="s">
        <v>36</v>
      </c>
      <c r="E7" s="62">
        <v>4</v>
      </c>
      <c r="F7" s="40" t="s">
        <v>50</v>
      </c>
      <c r="G7" s="6">
        <v>2392</v>
      </c>
    </row>
    <row r="8" spans="1:7" ht="54.75" customHeight="1">
      <c r="A8" s="147"/>
      <c r="B8" s="150"/>
      <c r="C8" s="3" t="s">
        <v>51</v>
      </c>
      <c r="D8" s="63" t="s">
        <v>36</v>
      </c>
      <c r="E8" s="64">
        <v>8.5</v>
      </c>
      <c r="F8" s="20" t="s">
        <v>52</v>
      </c>
      <c r="G8" s="23">
        <v>9475</v>
      </c>
    </row>
    <row r="9" spans="1:7" ht="30" customHeight="1">
      <c r="A9" s="147"/>
      <c r="B9" s="150"/>
      <c r="C9" s="24" t="s">
        <v>53</v>
      </c>
      <c r="D9" s="25" t="s">
        <v>36</v>
      </c>
      <c r="E9" s="26">
        <v>12</v>
      </c>
      <c r="F9" s="27" t="s">
        <v>54</v>
      </c>
      <c r="G9" s="28">
        <v>1206</v>
      </c>
    </row>
    <row r="10" spans="1:7" ht="15.75" customHeight="1" hidden="1">
      <c r="A10" s="148"/>
      <c r="B10" s="151"/>
      <c r="C10" s="24"/>
      <c r="D10" s="25"/>
      <c r="E10" s="26"/>
      <c r="F10" s="27"/>
      <c r="G10" s="28"/>
    </row>
    <row r="11" spans="1:7" ht="12.75" customHeight="1" thickBot="1">
      <c r="A11" s="136"/>
      <c r="B11" s="137"/>
      <c r="C11" s="137"/>
      <c r="D11" s="137"/>
      <c r="E11" s="137"/>
      <c r="F11" s="137"/>
      <c r="G11" s="29">
        <f>G7+G8+G9+G10</f>
        <v>13073</v>
      </c>
    </row>
    <row r="12" spans="1:7" ht="87" customHeight="1">
      <c r="A12" s="146">
        <v>3</v>
      </c>
      <c r="B12" s="149" t="s">
        <v>8</v>
      </c>
      <c r="C12" s="19" t="s">
        <v>55</v>
      </c>
      <c r="D12" s="65" t="s">
        <v>36</v>
      </c>
      <c r="E12" s="65">
        <v>4</v>
      </c>
      <c r="F12" s="30" t="s">
        <v>56</v>
      </c>
      <c r="G12" s="31">
        <v>2071</v>
      </c>
    </row>
    <row r="13" spans="1:7" ht="94.5" customHeight="1">
      <c r="A13" s="147"/>
      <c r="B13" s="150"/>
      <c r="C13" s="3" t="s">
        <v>57</v>
      </c>
      <c r="D13" s="63" t="s">
        <v>36</v>
      </c>
      <c r="E13" s="63">
        <v>4</v>
      </c>
      <c r="F13" s="20" t="s">
        <v>58</v>
      </c>
      <c r="G13" s="32">
        <v>3347</v>
      </c>
    </row>
    <row r="14" spans="1:7" ht="45" customHeight="1" hidden="1">
      <c r="A14" s="148"/>
      <c r="B14" s="151"/>
      <c r="C14" s="24"/>
      <c r="D14" s="66"/>
      <c r="E14" s="66"/>
      <c r="F14" s="27"/>
      <c r="G14" s="59"/>
    </row>
    <row r="15" spans="1:7" ht="16.5" customHeight="1" thickBot="1">
      <c r="A15" s="136"/>
      <c r="B15" s="137"/>
      <c r="C15" s="137"/>
      <c r="D15" s="137"/>
      <c r="E15" s="137"/>
      <c r="F15" s="137"/>
      <c r="G15" s="29">
        <f>G12+G13+G14</f>
        <v>5418</v>
      </c>
    </row>
    <row r="16" spans="1:7" ht="75" customHeight="1" hidden="1">
      <c r="A16" s="162">
        <v>1</v>
      </c>
      <c r="B16" s="149" t="s">
        <v>20</v>
      </c>
      <c r="C16" s="4"/>
      <c r="D16" s="77"/>
      <c r="E16" s="77"/>
      <c r="F16" s="40"/>
      <c r="G16" s="33"/>
    </row>
    <row r="17" spans="1:7" ht="32.25" customHeight="1" hidden="1">
      <c r="A17" s="163"/>
      <c r="B17" s="150"/>
      <c r="C17" s="3"/>
      <c r="D17" s="34"/>
      <c r="E17" s="34"/>
      <c r="F17" s="20"/>
      <c r="G17" s="32"/>
    </row>
    <row r="18" spans="1:7" ht="37.5" customHeight="1" hidden="1">
      <c r="A18" s="153"/>
      <c r="B18" s="151"/>
      <c r="C18" s="3"/>
      <c r="D18" s="34"/>
      <c r="E18" s="34"/>
      <c r="F18" s="20"/>
      <c r="G18" s="32"/>
    </row>
    <row r="19" spans="1:7" ht="15" customHeight="1" hidden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45" customHeight="1">
      <c r="A20" s="162">
        <v>4</v>
      </c>
      <c r="B20" s="164" t="s">
        <v>14</v>
      </c>
      <c r="C20" s="4" t="s">
        <v>59</v>
      </c>
      <c r="D20" s="77" t="s">
        <v>60</v>
      </c>
      <c r="E20" s="77">
        <v>1</v>
      </c>
      <c r="F20" s="40" t="s">
        <v>61</v>
      </c>
      <c r="G20" s="33">
        <v>872</v>
      </c>
    </row>
    <row r="21" spans="1:11" ht="29.25" customHeight="1">
      <c r="A21" s="163"/>
      <c r="B21" s="165"/>
      <c r="C21" s="3" t="s">
        <v>62</v>
      </c>
      <c r="D21" s="34" t="s">
        <v>35</v>
      </c>
      <c r="E21" s="34">
        <v>1</v>
      </c>
      <c r="F21" s="20" t="s">
        <v>63</v>
      </c>
      <c r="G21" s="32">
        <v>755</v>
      </c>
      <c r="K21" s="35"/>
    </row>
    <row r="22" spans="1:7" ht="29.25" customHeight="1" hidden="1">
      <c r="A22" s="163"/>
      <c r="B22" s="165"/>
      <c r="C22" s="3"/>
      <c r="D22" s="34"/>
      <c r="E22" s="34"/>
      <c r="F22" s="20"/>
      <c r="G22" s="32"/>
    </row>
    <row r="23" spans="1:7" ht="29.25" customHeight="1" hidden="1">
      <c r="A23" s="153"/>
      <c r="B23" s="166"/>
      <c r="C23" s="3"/>
      <c r="D23" s="34"/>
      <c r="E23" s="34"/>
      <c r="F23" s="20"/>
      <c r="G23" s="32"/>
    </row>
    <row r="24" spans="1:7" ht="15.75" customHeight="1" thickBot="1">
      <c r="A24" s="136"/>
      <c r="B24" s="137"/>
      <c r="C24" s="137"/>
      <c r="D24" s="137"/>
      <c r="E24" s="137"/>
      <c r="F24" s="137"/>
      <c r="G24" s="29">
        <f>G20+G21+G22+G23</f>
        <v>1627</v>
      </c>
    </row>
    <row r="25" spans="1:7" s="35" customFormat="1" ht="22.5" customHeight="1">
      <c r="A25" s="162">
        <v>5</v>
      </c>
      <c r="B25" s="164" t="s">
        <v>22</v>
      </c>
      <c r="C25" s="4" t="s">
        <v>64</v>
      </c>
      <c r="D25" s="5" t="s">
        <v>36</v>
      </c>
      <c r="E25" s="5">
        <v>16</v>
      </c>
      <c r="F25" s="4" t="s">
        <v>65</v>
      </c>
      <c r="G25" s="18">
        <v>17792</v>
      </c>
    </row>
    <row r="26" spans="1:7" s="35" customFormat="1" ht="66.75" customHeight="1">
      <c r="A26" s="163"/>
      <c r="B26" s="165"/>
      <c r="C26" s="3" t="s">
        <v>66</v>
      </c>
      <c r="D26" s="63" t="s">
        <v>36</v>
      </c>
      <c r="E26" s="64">
        <v>6</v>
      </c>
      <c r="F26" s="20" t="s">
        <v>67</v>
      </c>
      <c r="G26" s="32">
        <v>3917</v>
      </c>
    </row>
    <row r="27" spans="1:7" s="35" customFormat="1" ht="48" customHeight="1" hidden="1">
      <c r="A27" s="163"/>
      <c r="B27" s="165"/>
      <c r="C27" s="3"/>
      <c r="D27" s="63"/>
      <c r="E27" s="63"/>
      <c r="F27" s="20"/>
      <c r="G27" s="32"/>
    </row>
    <row r="28" spans="1:7" s="35" customFormat="1" ht="81.75" customHeight="1" hidden="1">
      <c r="A28" s="153"/>
      <c r="B28" s="166"/>
      <c r="C28" s="3"/>
      <c r="D28" s="63"/>
      <c r="E28" s="63"/>
      <c r="F28" s="20"/>
      <c r="G28" s="32"/>
    </row>
    <row r="29" spans="1:7" ht="14.25" customHeight="1" thickBot="1">
      <c r="A29" s="136"/>
      <c r="B29" s="137"/>
      <c r="C29" s="137"/>
      <c r="D29" s="137"/>
      <c r="E29" s="137"/>
      <c r="F29" s="137"/>
      <c r="G29" s="29">
        <f>G25+G26+G27+G28</f>
        <v>21709</v>
      </c>
    </row>
    <row r="30" spans="1:7" ht="15">
      <c r="A30" s="146">
        <v>6</v>
      </c>
      <c r="B30" s="149" t="s">
        <v>21</v>
      </c>
      <c r="C30" s="4" t="s">
        <v>68</v>
      </c>
      <c r="D30" s="77" t="s">
        <v>35</v>
      </c>
      <c r="E30" s="77">
        <v>2</v>
      </c>
      <c r="F30" s="40" t="s">
        <v>69</v>
      </c>
      <c r="G30" s="33">
        <v>806</v>
      </c>
    </row>
    <row r="31" spans="1:7" ht="15.75" thickBot="1">
      <c r="A31" s="147"/>
      <c r="B31" s="150"/>
      <c r="C31" s="58"/>
      <c r="D31" s="83"/>
      <c r="E31" s="83"/>
      <c r="F31" s="84"/>
      <c r="G31" s="68"/>
    </row>
    <row r="32" spans="1:7" ht="15.75" thickBot="1">
      <c r="A32" s="167"/>
      <c r="B32" s="168"/>
      <c r="C32" s="168"/>
      <c r="D32" s="168"/>
      <c r="E32" s="168"/>
      <c r="F32" s="168"/>
      <c r="G32" s="92">
        <f>G31+G30</f>
        <v>806</v>
      </c>
    </row>
    <row r="33" spans="1:7" ht="55.5" customHeight="1">
      <c r="A33" s="148">
        <v>7</v>
      </c>
      <c r="B33" s="151" t="s">
        <v>23</v>
      </c>
      <c r="C33" s="19" t="s">
        <v>64</v>
      </c>
      <c r="D33" s="43" t="s">
        <v>36</v>
      </c>
      <c r="E33" s="43">
        <v>4.5</v>
      </c>
      <c r="F33" s="86" t="s">
        <v>70</v>
      </c>
      <c r="G33" s="93">
        <v>5834</v>
      </c>
    </row>
    <row r="34" spans="1:7" ht="17.25" customHeight="1" hidden="1">
      <c r="A34" s="141"/>
      <c r="B34" s="143"/>
      <c r="C34" s="3"/>
      <c r="D34" s="7"/>
      <c r="E34" s="7"/>
      <c r="F34" s="3"/>
      <c r="G34" s="22"/>
    </row>
    <row r="35" spans="1:7" ht="28.5" customHeight="1" hidden="1">
      <c r="A35" s="141"/>
      <c r="B35" s="143"/>
      <c r="C35" s="3"/>
      <c r="D35" s="39"/>
      <c r="E35" s="39"/>
      <c r="F35" s="20"/>
      <c r="G35" s="32"/>
    </row>
    <row r="36" spans="1:7" s="35" customFormat="1" ht="27.75" customHeight="1" hidden="1">
      <c r="A36" s="141"/>
      <c r="B36" s="143"/>
      <c r="C36" s="20"/>
      <c r="D36" s="39"/>
      <c r="E36" s="94"/>
      <c r="F36" s="20"/>
      <c r="G36" s="23"/>
    </row>
    <row r="37" spans="1:7" s="35" customFormat="1" ht="15" hidden="1">
      <c r="A37" s="141"/>
      <c r="B37" s="143"/>
      <c r="C37" s="20"/>
      <c r="D37" s="63"/>
      <c r="E37" s="63"/>
      <c r="F37" s="45"/>
      <c r="G37" s="23"/>
    </row>
    <row r="38" spans="1:7" ht="15.75" thickBot="1">
      <c r="A38" s="136"/>
      <c r="B38" s="137"/>
      <c r="C38" s="137"/>
      <c r="D38" s="137"/>
      <c r="E38" s="137"/>
      <c r="F38" s="137"/>
      <c r="G38" s="29">
        <f>G33+G34+G35+G36</f>
        <v>5834</v>
      </c>
    </row>
    <row r="39" spans="1:7" s="35" customFormat="1" ht="15" hidden="1">
      <c r="A39" s="146">
        <v>7</v>
      </c>
      <c r="B39" s="159" t="s">
        <v>15</v>
      </c>
      <c r="C39" s="19"/>
      <c r="D39" s="2"/>
      <c r="E39" s="2"/>
      <c r="F39" s="86"/>
      <c r="G39" s="31"/>
    </row>
    <row r="40" spans="1:7" s="35" customFormat="1" ht="30.75" customHeight="1" hidden="1">
      <c r="A40" s="147"/>
      <c r="B40" s="160"/>
      <c r="C40" s="3"/>
      <c r="D40" s="39"/>
      <c r="E40" s="39"/>
      <c r="F40" s="20"/>
      <c r="G40" s="23"/>
    </row>
    <row r="41" spans="1:7" ht="22.5" customHeight="1" hidden="1">
      <c r="A41" s="147"/>
      <c r="B41" s="160"/>
      <c r="C41" s="3"/>
      <c r="D41" s="39"/>
      <c r="E41" s="39"/>
      <c r="F41" s="45"/>
      <c r="G41" s="32"/>
    </row>
    <row r="42" spans="1:7" ht="16.5" customHeight="1" hidden="1">
      <c r="A42" s="148"/>
      <c r="B42" s="161"/>
      <c r="C42" s="3"/>
      <c r="D42" s="63"/>
      <c r="E42" s="63"/>
      <c r="F42" s="20"/>
      <c r="G42" s="32"/>
    </row>
    <row r="43" spans="1:7" ht="15.75" hidden="1" thickBot="1">
      <c r="A43" s="144"/>
      <c r="B43" s="145"/>
      <c r="C43" s="145"/>
      <c r="D43" s="145"/>
      <c r="E43" s="145"/>
      <c r="F43" s="145"/>
      <c r="G43" s="36">
        <f>SUM(G39:G42)</f>
        <v>0</v>
      </c>
    </row>
    <row r="44" spans="1:7" s="35" customFormat="1" ht="50.25" customHeight="1">
      <c r="A44" s="162">
        <v>8</v>
      </c>
      <c r="B44" s="164" t="s">
        <v>24</v>
      </c>
      <c r="C44" s="4" t="s">
        <v>71</v>
      </c>
      <c r="D44" s="38" t="s">
        <v>36</v>
      </c>
      <c r="E44" s="38">
        <v>2</v>
      </c>
      <c r="F44" s="40" t="s">
        <v>72</v>
      </c>
      <c r="G44" s="6">
        <v>2082</v>
      </c>
    </row>
    <row r="45" spans="1:7" s="35" customFormat="1" ht="15">
      <c r="A45" s="163"/>
      <c r="B45" s="165"/>
      <c r="C45" s="3" t="s">
        <v>73</v>
      </c>
      <c r="D45" s="39" t="s">
        <v>36</v>
      </c>
      <c r="E45" s="39">
        <v>5</v>
      </c>
      <c r="F45" s="20" t="s">
        <v>74</v>
      </c>
      <c r="G45" s="23">
        <v>690</v>
      </c>
    </row>
    <row r="46" spans="1:7" s="35" customFormat="1" ht="15" hidden="1">
      <c r="A46" s="163"/>
      <c r="B46" s="165"/>
      <c r="C46" s="24"/>
      <c r="D46" s="25"/>
      <c r="E46" s="25"/>
      <c r="F46" s="27"/>
      <c r="G46" s="28"/>
    </row>
    <row r="47" spans="1:7" s="35" customFormat="1" ht="19.5" customHeight="1" hidden="1">
      <c r="A47" s="153"/>
      <c r="B47" s="166"/>
      <c r="C47" s="24"/>
      <c r="D47" s="25"/>
      <c r="E47" s="25"/>
      <c r="F47" s="27"/>
      <c r="G47" s="28"/>
    </row>
    <row r="48" spans="1:7" ht="15.75" thickBot="1">
      <c r="A48" s="136"/>
      <c r="B48" s="137"/>
      <c r="C48" s="137"/>
      <c r="D48" s="137"/>
      <c r="E48" s="137"/>
      <c r="F48" s="137"/>
      <c r="G48" s="29">
        <f>G44+G45+G46+G47</f>
        <v>2772</v>
      </c>
    </row>
    <row r="49" spans="1:7" ht="15" hidden="1">
      <c r="A49" s="146">
        <v>5</v>
      </c>
      <c r="B49" s="149" t="s">
        <v>5</v>
      </c>
      <c r="C49" s="19"/>
      <c r="D49" s="65"/>
      <c r="E49" s="65"/>
      <c r="F49" s="30"/>
      <c r="G49" s="31"/>
    </row>
    <row r="50" spans="1:7" ht="15" hidden="1">
      <c r="A50" s="147"/>
      <c r="B50" s="150"/>
      <c r="C50" s="3"/>
      <c r="D50" s="34"/>
      <c r="E50" s="34"/>
      <c r="F50" s="3"/>
      <c r="G50" s="32"/>
    </row>
    <row r="51" spans="1:7" ht="15" hidden="1">
      <c r="A51" s="148"/>
      <c r="B51" s="151"/>
      <c r="C51" s="24"/>
      <c r="D51" s="80"/>
      <c r="E51" s="80"/>
      <c r="F51" s="24"/>
      <c r="G51" s="59"/>
    </row>
    <row r="52" spans="1:7" ht="15.75" hidden="1" thickBot="1">
      <c r="A52" s="144"/>
      <c r="B52" s="145"/>
      <c r="C52" s="145"/>
      <c r="D52" s="145"/>
      <c r="E52" s="145"/>
      <c r="F52" s="145"/>
      <c r="G52" s="36">
        <f>SUM(G49:G51)</f>
        <v>0</v>
      </c>
    </row>
    <row r="53" spans="1:7" s="35" customFormat="1" ht="21" customHeight="1" hidden="1">
      <c r="A53" s="140">
        <v>6</v>
      </c>
      <c r="B53" s="142" t="s">
        <v>25</v>
      </c>
      <c r="C53" s="4"/>
      <c r="D53" s="38"/>
      <c r="E53" s="38"/>
      <c r="F53" s="4"/>
      <c r="G53" s="6"/>
    </row>
    <row r="54" spans="1:7" s="35" customFormat="1" ht="15" hidden="1">
      <c r="A54" s="141"/>
      <c r="B54" s="143"/>
      <c r="C54" s="3"/>
      <c r="D54" s="34"/>
      <c r="E54" s="34"/>
      <c r="F54" s="3"/>
      <c r="G54" s="32"/>
    </row>
    <row r="55" spans="1:7" ht="15" hidden="1">
      <c r="A55" s="141"/>
      <c r="B55" s="143"/>
      <c r="C55" s="3"/>
      <c r="D55" s="63"/>
      <c r="E55" s="63"/>
      <c r="F55" s="20"/>
      <c r="G55" s="23"/>
    </row>
    <row r="56" spans="1:7" ht="15.75" hidden="1" thickBot="1">
      <c r="A56" s="136"/>
      <c r="B56" s="137"/>
      <c r="C56" s="137"/>
      <c r="D56" s="137"/>
      <c r="E56" s="137"/>
      <c r="F56" s="137"/>
      <c r="G56" s="91"/>
    </row>
    <row r="57" spans="1:7" s="35" customFormat="1" ht="18.75" customHeight="1" hidden="1">
      <c r="A57" s="147">
        <v>9</v>
      </c>
      <c r="B57" s="150" t="s">
        <v>26</v>
      </c>
      <c r="C57" s="19"/>
      <c r="D57" s="2"/>
      <c r="E57" s="2"/>
      <c r="F57" s="86"/>
      <c r="G57" s="31"/>
    </row>
    <row r="58" spans="1:7" ht="48" customHeight="1" hidden="1">
      <c r="A58" s="147"/>
      <c r="B58" s="150"/>
      <c r="C58" s="3"/>
      <c r="D58" s="34"/>
      <c r="E58" s="41"/>
      <c r="F58" s="3"/>
      <c r="G58" s="32"/>
    </row>
    <row r="59" spans="1:7" ht="15.75" customHeight="1" hidden="1">
      <c r="A59" s="147"/>
      <c r="B59" s="150"/>
      <c r="C59" s="3"/>
      <c r="D59" s="34"/>
      <c r="E59" s="41"/>
      <c r="F59" s="3"/>
      <c r="G59" s="32"/>
    </row>
    <row r="60" spans="1:7" ht="17.25" customHeight="1" hidden="1">
      <c r="A60" s="147"/>
      <c r="B60" s="150"/>
      <c r="C60" s="3"/>
      <c r="D60" s="7"/>
      <c r="E60" s="7"/>
      <c r="F60" s="3"/>
      <c r="G60" s="23"/>
    </row>
    <row r="61" spans="1:7" ht="19.5" customHeight="1" hidden="1">
      <c r="A61" s="147"/>
      <c r="B61" s="150"/>
      <c r="C61" s="24"/>
      <c r="D61" s="9"/>
      <c r="E61" s="9"/>
      <c r="F61" s="24"/>
      <c r="G61" s="28"/>
    </row>
    <row r="62" spans="1:7" ht="21" customHeight="1" hidden="1">
      <c r="A62" s="148"/>
      <c r="B62" s="151"/>
      <c r="C62" s="24"/>
      <c r="D62" s="9"/>
      <c r="E62" s="9"/>
      <c r="F62" s="24"/>
      <c r="G62" s="28"/>
    </row>
    <row r="63" spans="1:7" ht="15.75" hidden="1" thickBot="1">
      <c r="A63" s="136"/>
      <c r="B63" s="137"/>
      <c r="C63" s="137"/>
      <c r="D63" s="137"/>
      <c r="E63" s="137"/>
      <c r="F63" s="137"/>
      <c r="G63" s="29">
        <f>G57+G58+G59+G60+G61+G62</f>
        <v>0</v>
      </c>
    </row>
    <row r="64" spans="1:7" s="35" customFormat="1" ht="34.5" customHeight="1">
      <c r="A64" s="163">
        <v>9</v>
      </c>
      <c r="B64" s="165" t="s">
        <v>27</v>
      </c>
      <c r="C64" s="19" t="s">
        <v>75</v>
      </c>
      <c r="D64" s="2">
        <v>3</v>
      </c>
      <c r="E64" s="2" t="s">
        <v>36</v>
      </c>
      <c r="F64" s="19" t="s">
        <v>76</v>
      </c>
      <c r="G64" s="31">
        <v>667</v>
      </c>
    </row>
    <row r="65" spans="1:7" s="35" customFormat="1" ht="15">
      <c r="A65" s="153"/>
      <c r="B65" s="166"/>
      <c r="C65" s="3"/>
      <c r="D65" s="39"/>
      <c r="E65" s="39"/>
      <c r="F65" s="20"/>
      <c r="G65" s="23"/>
    </row>
    <row r="66" spans="1:7" ht="15.75" thickBot="1">
      <c r="A66" s="144"/>
      <c r="B66" s="145"/>
      <c r="C66" s="145"/>
      <c r="D66" s="145"/>
      <c r="E66" s="145"/>
      <c r="F66" s="145"/>
      <c r="G66" s="36">
        <f>G64+G65</f>
        <v>667</v>
      </c>
    </row>
    <row r="67" spans="1:7" ht="15.75" hidden="1" thickBot="1">
      <c r="A67" s="140">
        <v>8</v>
      </c>
      <c r="B67" s="142" t="s">
        <v>28</v>
      </c>
      <c r="C67" s="4"/>
      <c r="D67" s="69"/>
      <c r="E67" s="69"/>
      <c r="F67" s="87"/>
      <c r="G67" s="6"/>
    </row>
    <row r="68" spans="1:7" s="35" customFormat="1" ht="15.75" hidden="1" thickBot="1">
      <c r="A68" s="141"/>
      <c r="B68" s="143"/>
      <c r="C68" s="3"/>
      <c r="D68" s="63"/>
      <c r="E68" s="63"/>
      <c r="F68" s="45"/>
      <c r="G68" s="23"/>
    </row>
    <row r="69" spans="1:7" s="35" customFormat="1" ht="67.5" customHeight="1" hidden="1">
      <c r="A69" s="141"/>
      <c r="B69" s="143"/>
      <c r="C69" s="3"/>
      <c r="D69" s="63"/>
      <c r="E69" s="63"/>
      <c r="F69" s="20"/>
      <c r="G69" s="23"/>
    </row>
    <row r="70" spans="1:7" ht="15.75" hidden="1" thickBot="1">
      <c r="A70" s="136"/>
      <c r="B70" s="137"/>
      <c r="C70" s="137"/>
      <c r="D70" s="137"/>
      <c r="E70" s="137"/>
      <c r="F70" s="137"/>
      <c r="G70" s="42">
        <f>SUM(G67:G69)</f>
        <v>0</v>
      </c>
    </row>
    <row r="71" spans="1:7" s="35" customFormat="1" ht="21" customHeight="1" hidden="1">
      <c r="A71" s="163">
        <v>15</v>
      </c>
      <c r="B71" s="165" t="s">
        <v>29</v>
      </c>
      <c r="C71" s="19"/>
      <c r="D71" s="43"/>
      <c r="E71" s="43"/>
      <c r="F71" s="30"/>
      <c r="G71" s="31"/>
    </row>
    <row r="72" spans="1:7" ht="19.5" customHeight="1" hidden="1">
      <c r="A72" s="163"/>
      <c r="B72" s="165"/>
      <c r="C72" s="3"/>
      <c r="D72" s="63"/>
      <c r="E72" s="67"/>
      <c r="F72" s="20"/>
      <c r="G72" s="23"/>
    </row>
    <row r="73" spans="1:7" ht="17.25" customHeight="1" hidden="1">
      <c r="A73" s="153"/>
      <c r="B73" s="166"/>
      <c r="C73" s="3"/>
      <c r="D73" s="39"/>
      <c r="E73" s="39"/>
      <c r="F73" s="20"/>
      <c r="G73" s="23"/>
    </row>
    <row r="74" spans="1:7" ht="15.75" hidden="1" thickBot="1">
      <c r="A74" s="136"/>
      <c r="B74" s="137"/>
      <c r="C74" s="137"/>
      <c r="D74" s="137"/>
      <c r="E74" s="137"/>
      <c r="F74" s="137"/>
      <c r="G74" s="42">
        <f>G71+G72+G73</f>
        <v>0</v>
      </c>
    </row>
    <row r="75" spans="1:7" s="35" customFormat="1" ht="105" customHeight="1">
      <c r="A75" s="162">
        <v>10</v>
      </c>
      <c r="B75" s="164" t="s">
        <v>30</v>
      </c>
      <c r="C75" s="4" t="s">
        <v>77</v>
      </c>
      <c r="D75" s="5" t="s">
        <v>36</v>
      </c>
      <c r="E75" s="5">
        <v>5.25</v>
      </c>
      <c r="F75" s="4" t="s">
        <v>78</v>
      </c>
      <c r="G75" s="6">
        <v>6434</v>
      </c>
    </row>
    <row r="76" spans="1:7" s="35" customFormat="1" ht="63" customHeight="1">
      <c r="A76" s="163"/>
      <c r="B76" s="165"/>
      <c r="C76" s="19" t="s">
        <v>79</v>
      </c>
      <c r="D76" s="43" t="s">
        <v>36</v>
      </c>
      <c r="E76" s="103">
        <v>5</v>
      </c>
      <c r="F76" s="30" t="s">
        <v>80</v>
      </c>
      <c r="G76" s="31">
        <v>2992</v>
      </c>
    </row>
    <row r="77" spans="1:7" s="35" customFormat="1" ht="60" customHeight="1">
      <c r="A77" s="163"/>
      <c r="B77" s="165"/>
      <c r="C77" s="19" t="s">
        <v>81</v>
      </c>
      <c r="D77" s="7" t="s">
        <v>36</v>
      </c>
      <c r="E77" s="56">
        <v>5</v>
      </c>
      <c r="F77" s="30" t="s">
        <v>82</v>
      </c>
      <c r="G77" s="23">
        <v>2846</v>
      </c>
    </row>
    <row r="78" spans="1:7" s="35" customFormat="1" ht="16.5" customHeight="1" hidden="1">
      <c r="A78" s="153"/>
      <c r="B78" s="166"/>
      <c r="C78" s="24"/>
      <c r="D78" s="9"/>
      <c r="E78" s="10"/>
      <c r="F78" s="20"/>
      <c r="G78" s="28"/>
    </row>
    <row r="79" spans="1:7" ht="15.75" thickBot="1">
      <c r="A79" s="136"/>
      <c r="B79" s="137"/>
      <c r="C79" s="137"/>
      <c r="D79" s="137"/>
      <c r="E79" s="137"/>
      <c r="F79" s="137"/>
      <c r="G79" s="42">
        <f>G75+G76+G77+G78</f>
        <v>12272</v>
      </c>
    </row>
    <row r="80" spans="1:7" s="35" customFormat="1" ht="19.5" customHeight="1" hidden="1">
      <c r="A80" s="162">
        <v>9</v>
      </c>
      <c r="B80" s="164" t="s">
        <v>31</v>
      </c>
      <c r="C80" s="4"/>
      <c r="D80" s="5"/>
      <c r="E80" s="55"/>
      <c r="F80" s="40"/>
      <c r="G80" s="6"/>
    </row>
    <row r="81" spans="1:7" s="35" customFormat="1" ht="43.5" customHeight="1" hidden="1">
      <c r="A81" s="163"/>
      <c r="B81" s="165"/>
      <c r="C81" s="3"/>
      <c r="D81" s="7"/>
      <c r="E81" s="56"/>
      <c r="F81" s="20"/>
      <c r="G81" s="57"/>
    </row>
    <row r="82" spans="1:7" s="35" customFormat="1" ht="43.5" customHeight="1" hidden="1">
      <c r="A82" s="153"/>
      <c r="B82" s="166"/>
      <c r="C82" s="3"/>
      <c r="D82" s="7"/>
      <c r="E82" s="56"/>
      <c r="F82" s="3"/>
      <c r="G82" s="57"/>
    </row>
    <row r="83" spans="1:7" ht="15.75" hidden="1" thickBot="1">
      <c r="A83" s="138"/>
      <c r="B83" s="139"/>
      <c r="C83" s="139"/>
      <c r="D83" s="139"/>
      <c r="E83" s="139"/>
      <c r="F83" s="139"/>
      <c r="G83" s="42">
        <f>G80+G81+G82</f>
        <v>0</v>
      </c>
    </row>
    <row r="84" spans="1:7" ht="50.25" customHeight="1" hidden="1">
      <c r="A84" s="146">
        <v>12</v>
      </c>
      <c r="B84" s="149" t="s">
        <v>13</v>
      </c>
      <c r="C84" s="4"/>
      <c r="D84" s="5"/>
      <c r="E84" s="5"/>
      <c r="F84" s="40"/>
      <c r="G84" s="6"/>
    </row>
    <row r="85" spans="1:7" ht="18" customHeight="1" hidden="1">
      <c r="A85" s="147"/>
      <c r="B85" s="150"/>
      <c r="C85" s="3"/>
      <c r="D85" s="7"/>
      <c r="E85" s="7"/>
      <c r="F85" s="45"/>
      <c r="G85" s="23"/>
    </row>
    <row r="86" spans="1:7" ht="18" customHeight="1" hidden="1">
      <c r="A86" s="148"/>
      <c r="B86" s="151"/>
      <c r="C86" s="24"/>
      <c r="D86" s="9"/>
      <c r="E86" s="9"/>
      <c r="F86" s="46"/>
      <c r="G86" s="28"/>
    </row>
    <row r="87" spans="1:7" ht="15.75" customHeight="1" hidden="1">
      <c r="A87" s="169"/>
      <c r="B87" s="170"/>
      <c r="C87" s="170"/>
      <c r="D87" s="170"/>
      <c r="E87" s="170"/>
      <c r="F87" s="170"/>
      <c r="G87" s="47">
        <f>G84+G85+G86</f>
        <v>0</v>
      </c>
    </row>
    <row r="88" spans="1:7" s="35" customFormat="1" ht="39" customHeight="1" hidden="1">
      <c r="A88" s="152">
        <v>13</v>
      </c>
      <c r="B88" s="172" t="s">
        <v>16</v>
      </c>
      <c r="C88" s="4"/>
      <c r="D88" s="38"/>
      <c r="E88" s="38"/>
      <c r="F88" s="40"/>
      <c r="G88" s="6"/>
    </row>
    <row r="89" spans="1:7" s="35" customFormat="1" ht="38.25" customHeight="1" hidden="1">
      <c r="A89" s="171"/>
      <c r="B89" s="173"/>
      <c r="C89" s="20"/>
      <c r="D89" s="39"/>
      <c r="E89" s="39"/>
      <c r="F89" s="20"/>
      <c r="G89" s="23"/>
    </row>
    <row r="90" spans="1:7" ht="15.75" customHeight="1" hidden="1">
      <c r="A90" s="138"/>
      <c r="B90" s="139"/>
      <c r="C90" s="139"/>
      <c r="D90" s="139"/>
      <c r="E90" s="139"/>
      <c r="F90" s="139"/>
      <c r="G90" s="70">
        <f>G88+G89</f>
        <v>0</v>
      </c>
    </row>
    <row r="91" spans="1:7" s="95" customFormat="1" ht="32.25" customHeight="1" hidden="1">
      <c r="A91" s="71">
        <v>20</v>
      </c>
      <c r="B91" s="72" t="s">
        <v>32</v>
      </c>
      <c r="C91" s="73"/>
      <c r="D91" s="74"/>
      <c r="E91" s="74"/>
      <c r="F91" s="75"/>
      <c r="G91" s="76"/>
    </row>
    <row r="92" spans="1:7" ht="15.75" hidden="1" thickBot="1">
      <c r="A92" s="136"/>
      <c r="B92" s="137"/>
      <c r="C92" s="137"/>
      <c r="D92" s="137"/>
      <c r="E92" s="137"/>
      <c r="F92" s="137"/>
      <c r="G92" s="42">
        <f>SUM(G91:G91)</f>
        <v>0</v>
      </c>
    </row>
    <row r="93" spans="1:7" ht="15" hidden="1">
      <c r="A93" s="140">
        <v>14</v>
      </c>
      <c r="B93" s="142" t="s">
        <v>33</v>
      </c>
      <c r="C93" s="4"/>
      <c r="D93" s="77"/>
      <c r="E93" s="77"/>
      <c r="F93" s="85"/>
      <c r="G93" s="33"/>
    </row>
    <row r="94" spans="1:7" ht="15" hidden="1">
      <c r="A94" s="141"/>
      <c r="B94" s="143"/>
      <c r="C94" s="3"/>
      <c r="D94" s="34"/>
      <c r="E94" s="34"/>
      <c r="F94" s="3"/>
      <c r="G94" s="23"/>
    </row>
    <row r="95" spans="1:7" ht="15" hidden="1">
      <c r="A95" s="141"/>
      <c r="B95" s="143"/>
      <c r="C95" s="3"/>
      <c r="D95" s="34"/>
      <c r="E95" s="34"/>
      <c r="F95" s="20"/>
      <c r="G95" s="23"/>
    </row>
    <row r="96" spans="1:7" ht="15" hidden="1">
      <c r="A96" s="141"/>
      <c r="B96" s="143"/>
      <c r="C96" s="96"/>
      <c r="D96" s="97"/>
      <c r="E96" s="97"/>
      <c r="F96" s="98"/>
      <c r="G96" s="23"/>
    </row>
    <row r="97" spans="1:7" ht="17.25" customHeight="1" hidden="1">
      <c r="A97" s="144"/>
      <c r="B97" s="145"/>
      <c r="C97" s="145"/>
      <c r="D97" s="145"/>
      <c r="E97" s="145"/>
      <c r="F97" s="145"/>
      <c r="G97" s="47">
        <f>SUM(G93:G96)</f>
        <v>0</v>
      </c>
    </row>
    <row r="98" spans="1:7" s="35" customFormat="1" ht="48" customHeight="1" hidden="1">
      <c r="A98" s="146">
        <v>10</v>
      </c>
      <c r="B98" s="149" t="s">
        <v>34</v>
      </c>
      <c r="C98" s="40"/>
      <c r="D98" s="38"/>
      <c r="E98" s="38"/>
      <c r="F98" s="40"/>
      <c r="G98" s="6"/>
    </row>
    <row r="99" spans="1:7" s="35" customFormat="1" ht="36.75" customHeight="1" hidden="1">
      <c r="A99" s="147"/>
      <c r="B99" s="150"/>
      <c r="C99" s="20"/>
      <c r="D99" s="39"/>
      <c r="E99" s="39"/>
      <c r="F99" s="20"/>
      <c r="G99" s="23"/>
    </row>
    <row r="100" spans="1:7" s="35" customFormat="1" ht="23.25" customHeight="1" hidden="1">
      <c r="A100" s="148"/>
      <c r="B100" s="151"/>
      <c r="C100" s="27"/>
      <c r="D100" s="25"/>
      <c r="E100" s="25"/>
      <c r="F100" s="27"/>
      <c r="G100" s="28"/>
    </row>
    <row r="101" spans="1:7" ht="17.25" customHeight="1" hidden="1">
      <c r="A101" s="136"/>
      <c r="B101" s="137"/>
      <c r="C101" s="137"/>
      <c r="D101" s="137"/>
      <c r="E101" s="137"/>
      <c r="F101" s="137"/>
      <c r="G101" s="42">
        <f>G98+G99+G100</f>
        <v>0</v>
      </c>
    </row>
    <row r="102" spans="1:7" s="35" customFormat="1" ht="31.5" customHeight="1" hidden="1">
      <c r="A102" s="60">
        <v>16</v>
      </c>
      <c r="B102" s="37"/>
      <c r="C102" s="4"/>
      <c r="D102" s="38"/>
      <c r="E102" s="38"/>
      <c r="F102" s="85"/>
      <c r="G102" s="6"/>
    </row>
    <row r="103" spans="1:7" ht="15.75" hidden="1" thickBot="1">
      <c r="A103" s="136"/>
      <c r="B103" s="137"/>
      <c r="C103" s="137"/>
      <c r="D103" s="137"/>
      <c r="E103" s="137"/>
      <c r="F103" s="137"/>
      <c r="G103" s="42">
        <f>SUM(G102:G102)</f>
        <v>0</v>
      </c>
    </row>
    <row r="104" spans="1:7" ht="17.25" customHeight="1" thickBot="1">
      <c r="A104" s="192" t="s">
        <v>6</v>
      </c>
      <c r="B104" s="193"/>
      <c r="C104" s="193"/>
      <c r="D104" s="193"/>
      <c r="E104" s="193"/>
      <c r="F104" s="193"/>
      <c r="G104" s="194">
        <f>G6+G11+G15+G19+G24+G29+G32+G38+G43+G48+G52+G56+G63+G66+G70+G74+G79+G83+G87+G90+G92+G97+G101+G103</f>
        <v>71146</v>
      </c>
    </row>
    <row r="105" spans="1:7" ht="61.5" customHeight="1">
      <c r="A105" s="48"/>
      <c r="B105" s="48"/>
      <c r="C105" s="88"/>
      <c r="D105" s="78"/>
      <c r="E105" s="78"/>
      <c r="F105" s="88"/>
      <c r="G105" s="49"/>
    </row>
    <row r="106" spans="2:7" ht="15.75">
      <c r="B106" s="1" t="s">
        <v>19</v>
      </c>
      <c r="C106" s="89"/>
      <c r="D106" s="79"/>
      <c r="E106" s="79"/>
      <c r="F106" s="90" t="s">
        <v>7</v>
      </c>
      <c r="G106" s="51"/>
    </row>
    <row r="107" spans="2:8" ht="15.75">
      <c r="B107" s="1"/>
      <c r="C107" s="89"/>
      <c r="D107" s="79"/>
      <c r="E107" s="79"/>
      <c r="F107" s="90"/>
      <c r="G107" s="51"/>
      <c r="H107" s="99"/>
    </row>
    <row r="108" spans="2:7" ht="15.75">
      <c r="B108" s="1" t="s">
        <v>17</v>
      </c>
      <c r="C108" s="89"/>
      <c r="D108" s="79"/>
      <c r="E108" s="79"/>
      <c r="F108" s="90" t="s">
        <v>18</v>
      </c>
      <c r="G108" s="51"/>
    </row>
    <row r="109" ht="15">
      <c r="G109" s="52"/>
    </row>
    <row r="110" ht="15">
      <c r="G110" s="52"/>
    </row>
    <row r="111" ht="15">
      <c r="G111" s="52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4:F74"/>
    <mergeCell ref="A75:A78"/>
    <mergeCell ref="B75:B78"/>
    <mergeCell ref="A79:F79"/>
    <mergeCell ref="A80:A82"/>
    <mergeCell ref="B80:B82"/>
    <mergeCell ref="A66:F66"/>
    <mergeCell ref="A67:A69"/>
    <mergeCell ref="B67:B69"/>
    <mergeCell ref="A70:F70"/>
    <mergeCell ref="A71:A73"/>
    <mergeCell ref="B71:B73"/>
    <mergeCell ref="A56:F56"/>
    <mergeCell ref="A57:A62"/>
    <mergeCell ref="B57:B62"/>
    <mergeCell ref="A63:F63"/>
    <mergeCell ref="A64:A65"/>
    <mergeCell ref="B64:B65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12"/>
  <sheetViews>
    <sheetView zoomScalePageLayoutView="0" workbookViewId="0" topLeftCell="A33">
      <selection activeCell="A105" sqref="A105:G105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  <col min="8" max="16384" width="9.140625" style="17" customWidth="1"/>
  </cols>
  <sheetData>
    <row r="1" spans="1:7" ht="15.75">
      <c r="A1" s="186" t="s">
        <v>83</v>
      </c>
      <c r="B1" s="187"/>
      <c r="C1" s="187"/>
      <c r="D1" s="187"/>
      <c r="E1" s="187"/>
      <c r="F1" s="187"/>
      <c r="G1" s="187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72.75" customHeight="1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40.5" customHeight="1">
      <c r="A4" s="152">
        <v>1</v>
      </c>
      <c r="B4" s="154" t="s">
        <v>12</v>
      </c>
      <c r="C4" s="4" t="s">
        <v>84</v>
      </c>
      <c r="D4" s="5" t="s">
        <v>36</v>
      </c>
      <c r="E4" s="55" t="s">
        <v>85</v>
      </c>
      <c r="F4" s="4" t="s">
        <v>86</v>
      </c>
      <c r="G4" s="18">
        <v>258</v>
      </c>
    </row>
    <row r="5" spans="1:7" ht="32.25" customHeight="1" hidden="1">
      <c r="A5" s="153"/>
      <c r="B5" s="155"/>
      <c r="C5" s="19"/>
      <c r="D5" s="2"/>
      <c r="E5" s="2"/>
      <c r="F5" s="20"/>
      <c r="G5" s="21"/>
    </row>
    <row r="6" spans="1:7" ht="14.25" customHeight="1" thickBot="1">
      <c r="A6" s="156"/>
      <c r="B6" s="157"/>
      <c r="C6" s="157"/>
      <c r="D6" s="157"/>
      <c r="E6" s="157"/>
      <c r="F6" s="158"/>
      <c r="G6" s="54">
        <f>G4+G5</f>
        <v>258</v>
      </c>
    </row>
    <row r="7" spans="1:7" s="35" customFormat="1" ht="15">
      <c r="A7" s="146">
        <v>2</v>
      </c>
      <c r="B7" s="149" t="s">
        <v>9</v>
      </c>
      <c r="C7" s="4" t="s">
        <v>87</v>
      </c>
      <c r="D7" s="62" t="s">
        <v>88</v>
      </c>
      <c r="E7" s="62">
        <v>20</v>
      </c>
      <c r="F7" s="40" t="s">
        <v>89</v>
      </c>
      <c r="G7" s="6">
        <v>7299</v>
      </c>
    </row>
    <row r="8" spans="1:7" ht="54.75" customHeight="1" hidden="1">
      <c r="A8" s="147"/>
      <c r="B8" s="150"/>
      <c r="C8" s="3"/>
      <c r="D8" s="63"/>
      <c r="E8" s="64"/>
      <c r="F8" s="20"/>
      <c r="G8" s="23"/>
    </row>
    <row r="9" spans="1:7" ht="30" customHeight="1" hidden="1">
      <c r="A9" s="147"/>
      <c r="B9" s="150"/>
      <c r="C9" s="24"/>
      <c r="D9" s="25"/>
      <c r="E9" s="26"/>
      <c r="F9" s="27"/>
      <c r="G9" s="28"/>
    </row>
    <row r="10" spans="1:7" ht="15.75" customHeight="1" hidden="1">
      <c r="A10" s="148"/>
      <c r="B10" s="151"/>
      <c r="C10" s="24"/>
      <c r="D10" s="25"/>
      <c r="E10" s="26"/>
      <c r="F10" s="27"/>
      <c r="G10" s="28"/>
    </row>
    <row r="11" spans="1:7" ht="12.75" customHeight="1" thickBot="1">
      <c r="A11" s="136"/>
      <c r="B11" s="137"/>
      <c r="C11" s="137"/>
      <c r="D11" s="137"/>
      <c r="E11" s="137"/>
      <c r="F11" s="137"/>
      <c r="G11" s="29">
        <f>G7+G8+G9+G10</f>
        <v>7299</v>
      </c>
    </row>
    <row r="12" spans="1:7" ht="21" customHeight="1">
      <c r="A12" s="146">
        <v>3</v>
      </c>
      <c r="B12" s="149" t="s">
        <v>8</v>
      </c>
      <c r="C12" s="19" t="s">
        <v>90</v>
      </c>
      <c r="D12" s="65" t="s">
        <v>88</v>
      </c>
      <c r="E12" s="65">
        <v>40</v>
      </c>
      <c r="F12" s="30" t="s">
        <v>91</v>
      </c>
      <c r="G12" s="31">
        <v>19761</v>
      </c>
    </row>
    <row r="13" spans="1:7" ht="94.5" customHeight="1">
      <c r="A13" s="147"/>
      <c r="B13" s="150"/>
      <c r="C13" s="3" t="s">
        <v>92</v>
      </c>
      <c r="D13" s="63" t="s">
        <v>88</v>
      </c>
      <c r="E13" s="63">
        <v>45</v>
      </c>
      <c r="F13" s="20" t="s">
        <v>93</v>
      </c>
      <c r="G13" s="185">
        <v>17985</v>
      </c>
    </row>
    <row r="14" spans="1:7" ht="45" customHeight="1" hidden="1">
      <c r="A14" s="148"/>
      <c r="B14" s="151"/>
      <c r="C14" s="24"/>
      <c r="D14" s="66"/>
      <c r="E14" s="66"/>
      <c r="F14" s="27"/>
      <c r="G14" s="59"/>
    </row>
    <row r="15" spans="1:7" ht="16.5" customHeight="1" thickBot="1">
      <c r="A15" s="136"/>
      <c r="B15" s="137"/>
      <c r="C15" s="137"/>
      <c r="D15" s="137"/>
      <c r="E15" s="137"/>
      <c r="F15" s="137"/>
      <c r="G15" s="29">
        <f>G12+G13+G14</f>
        <v>37746</v>
      </c>
    </row>
    <row r="16" spans="1:7" ht="75" customHeight="1">
      <c r="A16" s="162">
        <v>4</v>
      </c>
      <c r="B16" s="149" t="s">
        <v>20</v>
      </c>
      <c r="C16" s="4" t="s">
        <v>94</v>
      </c>
      <c r="D16" s="77" t="s">
        <v>88</v>
      </c>
      <c r="E16" s="77">
        <v>40</v>
      </c>
      <c r="F16" s="40" t="s">
        <v>93</v>
      </c>
      <c r="G16" s="33">
        <v>15444</v>
      </c>
    </row>
    <row r="17" spans="1:7" ht="32.25" customHeight="1" hidden="1">
      <c r="A17" s="163"/>
      <c r="B17" s="150"/>
      <c r="C17" s="3"/>
      <c r="D17" s="34"/>
      <c r="E17" s="34"/>
      <c r="F17" s="20"/>
      <c r="G17" s="32"/>
    </row>
    <row r="18" spans="1:7" ht="37.5" customHeight="1" hidden="1">
      <c r="A18" s="153"/>
      <c r="B18" s="151"/>
      <c r="C18" s="3"/>
      <c r="D18" s="34"/>
      <c r="E18" s="34"/>
      <c r="F18" s="20"/>
      <c r="G18" s="32"/>
    </row>
    <row r="19" spans="1:7" ht="15" customHeight="1" thickBot="1">
      <c r="A19" s="136"/>
      <c r="B19" s="137"/>
      <c r="C19" s="137"/>
      <c r="D19" s="137"/>
      <c r="E19" s="137"/>
      <c r="F19" s="137"/>
      <c r="G19" s="29">
        <f>G16+G17+G18</f>
        <v>15444</v>
      </c>
    </row>
    <row r="20" spans="1:7" ht="45" customHeight="1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11" ht="29.25" customHeight="1" hidden="1">
      <c r="A21" s="163"/>
      <c r="B21" s="165"/>
      <c r="C21" s="3"/>
      <c r="D21" s="34"/>
      <c r="E21" s="34"/>
      <c r="F21" s="20"/>
      <c r="G21" s="32"/>
      <c r="K21" s="35"/>
    </row>
    <row r="22" spans="1:7" ht="29.25" customHeight="1" hidden="1">
      <c r="A22" s="163"/>
      <c r="B22" s="165"/>
      <c r="C22" s="3"/>
      <c r="D22" s="34"/>
      <c r="E22" s="34"/>
      <c r="F22" s="20"/>
      <c r="G22" s="32"/>
    </row>
    <row r="23" spans="1:7" ht="29.25" customHeight="1" hidden="1">
      <c r="A23" s="153"/>
      <c r="B23" s="166"/>
      <c r="C23" s="3"/>
      <c r="D23" s="34"/>
      <c r="E23" s="34"/>
      <c r="F23" s="20"/>
      <c r="G23" s="32"/>
    </row>
    <row r="24" spans="1:7" ht="15.75" customHeight="1" hidden="1">
      <c r="A24" s="136"/>
      <c r="B24" s="137"/>
      <c r="C24" s="137"/>
      <c r="D24" s="137"/>
      <c r="E24" s="137"/>
      <c r="F24" s="137"/>
      <c r="G24" s="29">
        <f>G20+G21+G22+G23</f>
        <v>0</v>
      </c>
    </row>
    <row r="25" spans="1:7" s="35" customFormat="1" ht="45" customHeight="1" hidden="1">
      <c r="A25" s="162">
        <v>5</v>
      </c>
      <c r="B25" s="164" t="s">
        <v>22</v>
      </c>
      <c r="C25" s="4"/>
      <c r="D25" s="5"/>
      <c r="E25" s="5"/>
      <c r="F25" s="4"/>
      <c r="G25" s="18"/>
    </row>
    <row r="26" spans="1:7" s="35" customFormat="1" ht="66.75" customHeight="1" hidden="1">
      <c r="A26" s="163"/>
      <c r="B26" s="165"/>
      <c r="C26" s="3"/>
      <c r="D26" s="63"/>
      <c r="E26" s="64"/>
      <c r="F26" s="20"/>
      <c r="G26" s="32"/>
    </row>
    <row r="27" spans="1:7" s="35" customFormat="1" ht="48" customHeight="1" hidden="1">
      <c r="A27" s="163"/>
      <c r="B27" s="165"/>
      <c r="C27" s="3"/>
      <c r="D27" s="63"/>
      <c r="E27" s="63"/>
      <c r="F27" s="20"/>
      <c r="G27" s="32"/>
    </row>
    <row r="28" spans="1:7" s="35" customFormat="1" ht="81.75" customHeight="1" hidden="1">
      <c r="A28" s="153"/>
      <c r="B28" s="166"/>
      <c r="C28" s="3"/>
      <c r="D28" s="63"/>
      <c r="E28" s="63"/>
      <c r="F28" s="20"/>
      <c r="G28" s="32"/>
    </row>
    <row r="29" spans="1:7" ht="14.25" customHeight="1" hidden="1">
      <c r="A29" s="144"/>
      <c r="B29" s="145"/>
      <c r="C29" s="145"/>
      <c r="D29" s="145"/>
      <c r="E29" s="145"/>
      <c r="F29" s="145"/>
      <c r="G29" s="36">
        <f>G25+G26+G27+G28</f>
        <v>0</v>
      </c>
    </row>
    <row r="30" spans="1:7" ht="15">
      <c r="A30" s="140">
        <v>5</v>
      </c>
      <c r="B30" s="142" t="s">
        <v>21</v>
      </c>
      <c r="C30" s="4" t="s">
        <v>95</v>
      </c>
      <c r="D30" s="77" t="s">
        <v>88</v>
      </c>
      <c r="E30" s="77">
        <v>15</v>
      </c>
      <c r="F30" s="40" t="s">
        <v>93</v>
      </c>
      <c r="G30" s="33">
        <v>6252</v>
      </c>
    </row>
    <row r="31" spans="1:7" ht="45">
      <c r="A31" s="141"/>
      <c r="B31" s="143"/>
      <c r="C31" s="3" t="s">
        <v>96</v>
      </c>
      <c r="D31" s="34" t="s">
        <v>36</v>
      </c>
      <c r="E31" s="34">
        <v>1.5</v>
      </c>
      <c r="F31" s="20" t="s">
        <v>97</v>
      </c>
      <c r="G31" s="32">
        <v>1270</v>
      </c>
    </row>
    <row r="32" spans="1:7" ht="45">
      <c r="A32" s="141"/>
      <c r="B32" s="143"/>
      <c r="C32" s="3" t="s">
        <v>98</v>
      </c>
      <c r="D32" s="34" t="s">
        <v>36</v>
      </c>
      <c r="E32" s="34">
        <v>4</v>
      </c>
      <c r="F32" s="20" t="s">
        <v>99</v>
      </c>
      <c r="G32" s="32">
        <v>5005</v>
      </c>
    </row>
    <row r="33" spans="1:7" ht="15.75" thickBot="1">
      <c r="A33" s="136"/>
      <c r="B33" s="137"/>
      <c r="C33" s="137"/>
      <c r="D33" s="137"/>
      <c r="E33" s="137"/>
      <c r="F33" s="137"/>
      <c r="G33" s="29">
        <f>G30+G31+G32</f>
        <v>12527</v>
      </c>
    </row>
    <row r="34" spans="1:7" ht="55.5" customHeight="1" hidden="1">
      <c r="A34" s="148">
        <v>7</v>
      </c>
      <c r="B34" s="151" t="s">
        <v>23</v>
      </c>
      <c r="C34" s="19"/>
      <c r="D34" s="43"/>
      <c r="E34" s="43"/>
      <c r="F34" s="86"/>
      <c r="G34" s="93"/>
    </row>
    <row r="35" spans="1:7" ht="17.25" customHeight="1" hidden="1">
      <c r="A35" s="141"/>
      <c r="B35" s="143"/>
      <c r="C35" s="3"/>
      <c r="D35" s="7"/>
      <c r="E35" s="7"/>
      <c r="F35" s="3"/>
      <c r="G35" s="22"/>
    </row>
    <row r="36" spans="1:7" ht="28.5" customHeight="1" hidden="1">
      <c r="A36" s="141"/>
      <c r="B36" s="143"/>
      <c r="C36" s="3"/>
      <c r="D36" s="39"/>
      <c r="E36" s="39"/>
      <c r="F36" s="20"/>
      <c r="G36" s="32"/>
    </row>
    <row r="37" spans="1:7" s="35" customFormat="1" ht="27.75" customHeight="1" hidden="1">
      <c r="A37" s="141"/>
      <c r="B37" s="143"/>
      <c r="C37" s="20"/>
      <c r="D37" s="39"/>
      <c r="E37" s="94"/>
      <c r="F37" s="20"/>
      <c r="G37" s="23"/>
    </row>
    <row r="38" spans="1:7" s="35" customFormat="1" ht="15.75" hidden="1" thickBot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s="35" customFormat="1" ht="45">
      <c r="A40" s="146">
        <v>6</v>
      </c>
      <c r="B40" s="159" t="s">
        <v>15</v>
      </c>
      <c r="C40" s="19" t="s">
        <v>100</v>
      </c>
      <c r="D40" s="2" t="s">
        <v>88</v>
      </c>
      <c r="E40" s="2">
        <v>50</v>
      </c>
      <c r="F40" s="86" t="s">
        <v>93</v>
      </c>
      <c r="G40" s="31">
        <v>20878</v>
      </c>
    </row>
    <row r="41" spans="1:7" s="35" customFormat="1" ht="30.75" customHeight="1" hidden="1">
      <c r="A41" s="147"/>
      <c r="B41" s="160"/>
      <c r="C41" s="3"/>
      <c r="D41" s="39"/>
      <c r="E41" s="39"/>
      <c r="F41" s="20"/>
      <c r="G41" s="23"/>
    </row>
    <row r="42" spans="1:7" ht="22.5" customHeight="1" hidden="1">
      <c r="A42" s="147"/>
      <c r="B42" s="160"/>
      <c r="C42" s="3"/>
      <c r="D42" s="39"/>
      <c r="E42" s="39"/>
      <c r="F42" s="45"/>
      <c r="G42" s="32"/>
    </row>
    <row r="43" spans="1:7" ht="16.5" customHeight="1" hidden="1">
      <c r="A43" s="148"/>
      <c r="B43" s="161"/>
      <c r="C43" s="3"/>
      <c r="D43" s="63"/>
      <c r="E43" s="63"/>
      <c r="F43" s="20"/>
      <c r="G43" s="32"/>
    </row>
    <row r="44" spans="1:7" ht="15.75" thickBot="1">
      <c r="A44" s="144"/>
      <c r="B44" s="145"/>
      <c r="C44" s="145"/>
      <c r="D44" s="145"/>
      <c r="E44" s="145"/>
      <c r="F44" s="145"/>
      <c r="G44" s="36">
        <f>SUM(G40:G43)</f>
        <v>20878</v>
      </c>
    </row>
    <row r="45" spans="1:7" s="35" customFormat="1" ht="50.25" customHeight="1" hidden="1">
      <c r="A45" s="162">
        <v>8</v>
      </c>
      <c r="B45" s="164" t="s">
        <v>24</v>
      </c>
      <c r="C45" s="4"/>
      <c r="D45" s="38"/>
      <c r="E45" s="38"/>
      <c r="F45" s="40"/>
      <c r="G45" s="6"/>
    </row>
    <row r="46" spans="1:7" s="35" customFormat="1" ht="15.75" hidden="1" thickBot="1">
      <c r="A46" s="163"/>
      <c r="B46" s="165"/>
      <c r="C46" s="3"/>
      <c r="D46" s="39"/>
      <c r="E46" s="39"/>
      <c r="F46" s="20"/>
      <c r="G46" s="23"/>
    </row>
    <row r="47" spans="1:7" s="35" customFormat="1" ht="15.75" hidden="1" thickBot="1">
      <c r="A47" s="163"/>
      <c r="B47" s="165"/>
      <c r="C47" s="24"/>
      <c r="D47" s="25"/>
      <c r="E47" s="25"/>
      <c r="F47" s="27"/>
      <c r="G47" s="28"/>
    </row>
    <row r="48" spans="1:7" s="35" customFormat="1" ht="19.5" customHeight="1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36"/>
      <c r="B49" s="137"/>
      <c r="C49" s="137"/>
      <c r="D49" s="137"/>
      <c r="E49" s="137"/>
      <c r="F49" s="137"/>
      <c r="G49" s="29">
        <f>G45+G46+G47+G48</f>
        <v>0</v>
      </c>
    </row>
    <row r="50" spans="1:7" ht="15.75" hidden="1" thickBot="1">
      <c r="A50" s="146">
        <v>5</v>
      </c>
      <c r="B50" s="149" t="s">
        <v>5</v>
      </c>
      <c r="C50" s="19"/>
      <c r="D50" s="65"/>
      <c r="E50" s="65"/>
      <c r="F50" s="30"/>
      <c r="G50" s="31"/>
    </row>
    <row r="51" spans="1:7" ht="15.75" hidden="1" thickBot="1">
      <c r="A51" s="147"/>
      <c r="B51" s="150"/>
      <c r="C51" s="3"/>
      <c r="D51" s="34"/>
      <c r="E51" s="34"/>
      <c r="F51" s="3"/>
      <c r="G51" s="32"/>
    </row>
    <row r="52" spans="1:7" ht="15.75" hidden="1" thickBot="1">
      <c r="A52" s="148"/>
      <c r="B52" s="151"/>
      <c r="C52" s="24"/>
      <c r="D52" s="80"/>
      <c r="E52" s="80"/>
      <c r="F52" s="24"/>
      <c r="G52" s="59"/>
    </row>
    <row r="53" spans="1:7" ht="15.75" hidden="1" thickBot="1">
      <c r="A53" s="144"/>
      <c r="B53" s="145"/>
      <c r="C53" s="145"/>
      <c r="D53" s="145"/>
      <c r="E53" s="145"/>
      <c r="F53" s="145"/>
      <c r="G53" s="36">
        <f>SUM(G50:G52)</f>
        <v>0</v>
      </c>
    </row>
    <row r="54" spans="1:7" s="35" customFormat="1" ht="37.5" customHeight="1">
      <c r="A54" s="140">
        <v>7</v>
      </c>
      <c r="B54" s="142" t="s">
        <v>25</v>
      </c>
      <c r="C54" s="4" t="s">
        <v>101</v>
      </c>
      <c r="D54" s="38" t="s">
        <v>36</v>
      </c>
      <c r="E54" s="38">
        <v>3</v>
      </c>
      <c r="F54" s="4" t="s">
        <v>102</v>
      </c>
      <c r="G54" s="6">
        <v>2019</v>
      </c>
    </row>
    <row r="55" spans="1:7" s="35" customFormat="1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thickBot="1">
      <c r="A57" s="136"/>
      <c r="B57" s="137"/>
      <c r="C57" s="137"/>
      <c r="D57" s="137"/>
      <c r="E57" s="137"/>
      <c r="F57" s="137"/>
      <c r="G57" s="91">
        <f>SUM(G54:G56)</f>
        <v>2019</v>
      </c>
    </row>
    <row r="58" spans="1:7" s="35" customFormat="1" ht="18.75" customHeight="1" hidden="1">
      <c r="A58" s="147">
        <v>9</v>
      </c>
      <c r="B58" s="150" t="s">
        <v>26</v>
      </c>
      <c r="C58" s="19"/>
      <c r="D58" s="2"/>
      <c r="E58" s="2"/>
      <c r="F58" s="86"/>
      <c r="G58" s="31"/>
    </row>
    <row r="59" spans="1:7" ht="48" customHeight="1" hidden="1">
      <c r="A59" s="147"/>
      <c r="B59" s="150"/>
      <c r="C59" s="3"/>
      <c r="D59" s="34"/>
      <c r="E59" s="41"/>
      <c r="F59" s="3"/>
      <c r="G59" s="32"/>
    </row>
    <row r="60" spans="1:7" ht="15.75" customHeight="1" hidden="1">
      <c r="A60" s="147"/>
      <c r="B60" s="150"/>
      <c r="C60" s="3"/>
      <c r="D60" s="34"/>
      <c r="E60" s="41"/>
      <c r="F60" s="3"/>
      <c r="G60" s="32"/>
    </row>
    <row r="61" spans="1:7" ht="17.25" customHeight="1" hidden="1">
      <c r="A61" s="147"/>
      <c r="B61" s="150"/>
      <c r="C61" s="3"/>
      <c r="D61" s="7"/>
      <c r="E61" s="7"/>
      <c r="F61" s="3"/>
      <c r="G61" s="23"/>
    </row>
    <row r="62" spans="1:7" ht="19.5" customHeight="1" hidden="1">
      <c r="A62" s="147"/>
      <c r="B62" s="150"/>
      <c r="C62" s="24"/>
      <c r="D62" s="9"/>
      <c r="E62" s="9"/>
      <c r="F62" s="24"/>
      <c r="G62" s="28"/>
    </row>
    <row r="63" spans="1:7" ht="21" customHeight="1" hidden="1">
      <c r="A63" s="148"/>
      <c r="B63" s="151"/>
      <c r="C63" s="24"/>
      <c r="D63" s="9"/>
      <c r="E63" s="9"/>
      <c r="F63" s="24"/>
      <c r="G63" s="28"/>
    </row>
    <row r="64" spans="1:7" ht="15.75" hidden="1" thickBot="1">
      <c r="A64" s="136"/>
      <c r="B64" s="137"/>
      <c r="C64" s="137"/>
      <c r="D64" s="137"/>
      <c r="E64" s="137"/>
      <c r="F64" s="137"/>
      <c r="G64" s="29">
        <f>G58+G59+G60+G61+G62+G63</f>
        <v>0</v>
      </c>
    </row>
    <row r="65" spans="1:7" s="35" customFormat="1" ht="34.5" customHeight="1">
      <c r="A65" s="163">
        <v>8</v>
      </c>
      <c r="B65" s="165" t="s">
        <v>27</v>
      </c>
      <c r="C65" s="19" t="s">
        <v>103</v>
      </c>
      <c r="D65" s="2" t="s">
        <v>60</v>
      </c>
      <c r="E65" s="2">
        <v>2</v>
      </c>
      <c r="F65" s="19" t="s">
        <v>104</v>
      </c>
      <c r="G65" s="31">
        <v>111</v>
      </c>
    </row>
    <row r="66" spans="1:7" s="35" customFormat="1" ht="15" hidden="1">
      <c r="A66" s="153"/>
      <c r="B66" s="166"/>
      <c r="C66" s="3"/>
      <c r="D66" s="39"/>
      <c r="E66" s="39"/>
      <c r="F66" s="20"/>
      <c r="G66" s="23"/>
    </row>
    <row r="67" spans="1:7" ht="15.75" thickBot="1">
      <c r="A67" s="144"/>
      <c r="B67" s="145"/>
      <c r="C67" s="145"/>
      <c r="D67" s="145"/>
      <c r="E67" s="145"/>
      <c r="F67" s="145"/>
      <c r="G67" s="36">
        <f>G65+G66</f>
        <v>111</v>
      </c>
    </row>
    <row r="68" spans="1:7" ht="30">
      <c r="A68" s="140">
        <v>9</v>
      </c>
      <c r="B68" s="142" t="s">
        <v>28</v>
      </c>
      <c r="C68" s="4" t="s">
        <v>105</v>
      </c>
      <c r="D68" s="69" t="s">
        <v>88</v>
      </c>
      <c r="E68" s="69">
        <v>65</v>
      </c>
      <c r="F68" s="85" t="s">
        <v>106</v>
      </c>
      <c r="G68" s="6">
        <v>30904</v>
      </c>
    </row>
    <row r="69" spans="1:7" s="35" customFormat="1" ht="15" hidden="1">
      <c r="A69" s="141"/>
      <c r="B69" s="143"/>
      <c r="C69" s="3"/>
      <c r="D69" s="63"/>
      <c r="E69" s="63"/>
      <c r="F69" s="45"/>
      <c r="G69" s="23"/>
    </row>
    <row r="70" spans="1:7" s="35" customFormat="1" ht="67.5" customHeight="1" hidden="1">
      <c r="A70" s="141"/>
      <c r="B70" s="143"/>
      <c r="C70" s="3"/>
      <c r="D70" s="63"/>
      <c r="E70" s="63"/>
      <c r="F70" s="20"/>
      <c r="G70" s="23"/>
    </row>
    <row r="71" spans="1:7" ht="15.75" thickBot="1">
      <c r="A71" s="136"/>
      <c r="B71" s="137"/>
      <c r="C71" s="137"/>
      <c r="D71" s="137"/>
      <c r="E71" s="137"/>
      <c r="F71" s="137"/>
      <c r="G71" s="42">
        <f>SUM(G68:G70)</f>
        <v>30904</v>
      </c>
    </row>
    <row r="72" spans="1:7" s="35" customFormat="1" ht="21" customHeight="1" hidden="1">
      <c r="A72" s="163">
        <v>15</v>
      </c>
      <c r="B72" s="165" t="s">
        <v>29</v>
      </c>
      <c r="C72" s="19"/>
      <c r="D72" s="43"/>
      <c r="E72" s="43"/>
      <c r="F72" s="30"/>
      <c r="G72" s="31"/>
    </row>
    <row r="73" spans="1:7" ht="19.5" customHeight="1" hidden="1">
      <c r="A73" s="163"/>
      <c r="B73" s="165"/>
      <c r="C73" s="3"/>
      <c r="D73" s="63"/>
      <c r="E73" s="67"/>
      <c r="F73" s="20"/>
      <c r="G73" s="23"/>
    </row>
    <row r="74" spans="1:7" ht="17.25" customHeight="1" hidden="1">
      <c r="A74" s="153"/>
      <c r="B74" s="166"/>
      <c r="C74" s="3"/>
      <c r="D74" s="39"/>
      <c r="E74" s="39"/>
      <c r="F74" s="20"/>
      <c r="G74" s="23"/>
    </row>
    <row r="75" spans="1:7" ht="15.75" hidden="1" thickBot="1">
      <c r="A75" s="136"/>
      <c r="B75" s="137"/>
      <c r="C75" s="137"/>
      <c r="D75" s="137"/>
      <c r="E75" s="137"/>
      <c r="F75" s="137"/>
      <c r="G75" s="42">
        <f>G72+G73+G74</f>
        <v>0</v>
      </c>
    </row>
    <row r="76" spans="1:7" s="35" customFormat="1" ht="27" customHeight="1">
      <c r="A76" s="162">
        <v>10</v>
      </c>
      <c r="B76" s="164" t="s">
        <v>30</v>
      </c>
      <c r="C76" s="4" t="s">
        <v>107</v>
      </c>
      <c r="D76" s="5" t="s">
        <v>88</v>
      </c>
      <c r="E76" s="5">
        <v>30</v>
      </c>
      <c r="F76" s="4" t="s">
        <v>108</v>
      </c>
      <c r="G76" s="6">
        <v>10873</v>
      </c>
    </row>
    <row r="77" spans="1:7" s="35" customFormat="1" ht="36" customHeight="1">
      <c r="A77" s="163"/>
      <c r="B77" s="165"/>
      <c r="C77" s="19" t="s">
        <v>113</v>
      </c>
      <c r="D77" s="43" t="s">
        <v>36</v>
      </c>
      <c r="E77" s="103">
        <v>2</v>
      </c>
      <c r="F77" s="30" t="s">
        <v>109</v>
      </c>
      <c r="G77" s="31">
        <v>1266</v>
      </c>
    </row>
    <row r="78" spans="1:7" s="35" customFormat="1" ht="60" customHeight="1" hidden="1">
      <c r="A78" s="163"/>
      <c r="B78" s="165"/>
      <c r="C78" s="19"/>
      <c r="D78" s="7"/>
      <c r="E78" s="56"/>
      <c r="F78" s="30"/>
      <c r="G78" s="23"/>
    </row>
    <row r="79" spans="1:7" s="35" customFormat="1" ht="16.5" customHeight="1" hidden="1">
      <c r="A79" s="153"/>
      <c r="B79" s="166"/>
      <c r="C79" s="24"/>
      <c r="D79" s="9"/>
      <c r="E79" s="10"/>
      <c r="F79" s="20"/>
      <c r="G79" s="28"/>
    </row>
    <row r="80" spans="1:7" ht="15.75" thickBot="1">
      <c r="A80" s="136"/>
      <c r="B80" s="137"/>
      <c r="C80" s="137"/>
      <c r="D80" s="137"/>
      <c r="E80" s="137"/>
      <c r="F80" s="137"/>
      <c r="G80" s="42">
        <f>G76+G77+G78+G79</f>
        <v>12139</v>
      </c>
    </row>
    <row r="81" spans="1:7" s="35" customFormat="1" ht="19.5" customHeight="1" hidden="1">
      <c r="A81" s="162">
        <v>9</v>
      </c>
      <c r="B81" s="164" t="s">
        <v>31</v>
      </c>
      <c r="C81" s="4"/>
      <c r="D81" s="5"/>
      <c r="E81" s="55"/>
      <c r="F81" s="40"/>
      <c r="G81" s="6"/>
    </row>
    <row r="82" spans="1:7" s="35" customFormat="1" ht="43.5" customHeight="1" hidden="1">
      <c r="A82" s="163"/>
      <c r="B82" s="165"/>
      <c r="C82" s="3"/>
      <c r="D82" s="7"/>
      <c r="E82" s="56"/>
      <c r="F82" s="20"/>
      <c r="G82" s="57"/>
    </row>
    <row r="83" spans="1:7" s="35" customFormat="1" ht="43.5" customHeight="1" hidden="1">
      <c r="A83" s="153"/>
      <c r="B83" s="166"/>
      <c r="C83" s="3"/>
      <c r="D83" s="7"/>
      <c r="E83" s="56"/>
      <c r="F83" s="3"/>
      <c r="G83" s="57"/>
    </row>
    <row r="84" spans="1:7" ht="15.75" hidden="1" thickBot="1">
      <c r="A84" s="138"/>
      <c r="B84" s="139"/>
      <c r="C84" s="139"/>
      <c r="D84" s="139"/>
      <c r="E84" s="139"/>
      <c r="F84" s="139"/>
      <c r="G84" s="42">
        <f>G81+G82+G83</f>
        <v>0</v>
      </c>
    </row>
    <row r="85" spans="1:7" ht="50.25" customHeight="1" hidden="1">
      <c r="A85" s="146">
        <v>12</v>
      </c>
      <c r="B85" s="149" t="s">
        <v>13</v>
      </c>
      <c r="C85" s="4"/>
      <c r="D85" s="5"/>
      <c r="E85" s="5"/>
      <c r="F85" s="40"/>
      <c r="G85" s="6"/>
    </row>
    <row r="86" spans="1:7" ht="18" customHeight="1" hidden="1">
      <c r="A86" s="147"/>
      <c r="B86" s="150"/>
      <c r="C86" s="3"/>
      <c r="D86" s="7"/>
      <c r="E86" s="7"/>
      <c r="F86" s="45"/>
      <c r="G86" s="23"/>
    </row>
    <row r="87" spans="1:7" ht="18" customHeight="1" hidden="1">
      <c r="A87" s="148"/>
      <c r="B87" s="151"/>
      <c r="C87" s="24"/>
      <c r="D87" s="9"/>
      <c r="E87" s="9"/>
      <c r="F87" s="46"/>
      <c r="G87" s="28"/>
    </row>
    <row r="88" spans="1:7" ht="15.75" customHeight="1" hidden="1">
      <c r="A88" s="169"/>
      <c r="B88" s="170"/>
      <c r="C88" s="170"/>
      <c r="D88" s="170"/>
      <c r="E88" s="170"/>
      <c r="F88" s="170"/>
      <c r="G88" s="47">
        <f>G85+G86+G87</f>
        <v>0</v>
      </c>
    </row>
    <row r="89" spans="1:7" s="35" customFormat="1" ht="39" customHeight="1" hidden="1">
      <c r="A89" s="152">
        <v>13</v>
      </c>
      <c r="B89" s="172" t="s">
        <v>16</v>
      </c>
      <c r="C89" s="4"/>
      <c r="D89" s="38"/>
      <c r="E89" s="38"/>
      <c r="F89" s="40"/>
      <c r="G89" s="6"/>
    </row>
    <row r="90" spans="1:7" s="35" customFormat="1" ht="38.25" customHeight="1" hidden="1">
      <c r="A90" s="171"/>
      <c r="B90" s="173"/>
      <c r="C90" s="20"/>
      <c r="D90" s="39"/>
      <c r="E90" s="39"/>
      <c r="F90" s="20"/>
      <c r="G90" s="23"/>
    </row>
    <row r="91" spans="1:7" ht="15.75" customHeight="1" hidden="1">
      <c r="A91" s="138"/>
      <c r="B91" s="139"/>
      <c r="C91" s="139"/>
      <c r="D91" s="139"/>
      <c r="E91" s="139"/>
      <c r="F91" s="139"/>
      <c r="G91" s="70">
        <f>G89+G90</f>
        <v>0</v>
      </c>
    </row>
    <row r="92" spans="1:7" s="95" customFormat="1" ht="32.25" customHeight="1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6"/>
      <c r="B93" s="137"/>
      <c r="C93" s="137"/>
      <c r="D93" s="137"/>
      <c r="E93" s="137"/>
      <c r="F93" s="137"/>
      <c r="G93" s="42">
        <f>SUM(G92:G92)</f>
        <v>0</v>
      </c>
    </row>
    <row r="94" spans="1:7" ht="30.75" thickBot="1">
      <c r="A94" s="140">
        <v>11</v>
      </c>
      <c r="B94" s="142" t="s">
        <v>110</v>
      </c>
      <c r="C94" s="4" t="s">
        <v>111</v>
      </c>
      <c r="D94" s="77" t="s">
        <v>36</v>
      </c>
      <c r="E94" s="77">
        <v>1</v>
      </c>
      <c r="F94" s="85" t="s">
        <v>112</v>
      </c>
      <c r="G94" s="33">
        <v>1229</v>
      </c>
    </row>
    <row r="95" spans="1:7" ht="15.75" hidden="1" thickBot="1">
      <c r="A95" s="141"/>
      <c r="B95" s="143"/>
      <c r="C95" s="3"/>
      <c r="D95" s="34"/>
      <c r="E95" s="34"/>
      <c r="F95" s="3"/>
      <c r="G95" s="23"/>
    </row>
    <row r="96" spans="1:7" ht="15.75" hidden="1" thickBot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7.25" customHeight="1" thickBot="1">
      <c r="A98" s="140"/>
      <c r="B98" s="142"/>
      <c r="C98" s="142"/>
      <c r="D98" s="142"/>
      <c r="E98" s="142"/>
      <c r="F98" s="142"/>
      <c r="G98" s="109">
        <f>SUM(G94:G97)</f>
        <v>1229</v>
      </c>
    </row>
    <row r="99" spans="1:7" s="35" customFormat="1" ht="48" customHeight="1" hidden="1">
      <c r="A99" s="141">
        <v>10</v>
      </c>
      <c r="B99" s="143" t="s">
        <v>34</v>
      </c>
      <c r="C99" s="20"/>
      <c r="D99" s="39"/>
      <c r="E99" s="39"/>
      <c r="F99" s="20"/>
      <c r="G99" s="23"/>
    </row>
    <row r="100" spans="1:7" s="35" customFormat="1" ht="36.75" customHeight="1" hidden="1">
      <c r="A100" s="141"/>
      <c r="B100" s="143"/>
      <c r="C100" s="20"/>
      <c r="D100" s="39"/>
      <c r="E100" s="39"/>
      <c r="F100" s="20"/>
      <c r="G100" s="23"/>
    </row>
    <row r="101" spans="1:7" s="35" customFormat="1" ht="23.25" customHeight="1" hidden="1">
      <c r="A101" s="141"/>
      <c r="B101" s="143"/>
      <c r="C101" s="20"/>
      <c r="D101" s="39"/>
      <c r="E101" s="39"/>
      <c r="F101" s="20"/>
      <c r="G101" s="23"/>
    </row>
    <row r="102" spans="1:7" ht="17.25" customHeight="1" hidden="1">
      <c r="A102" s="141"/>
      <c r="B102" s="143"/>
      <c r="C102" s="143"/>
      <c r="D102" s="143"/>
      <c r="E102" s="143"/>
      <c r="F102" s="143"/>
      <c r="G102" s="110">
        <f>G99+G100+G101</f>
        <v>0</v>
      </c>
    </row>
    <row r="103" spans="1:7" s="35" customFormat="1" ht="31.5" customHeight="1" hidden="1">
      <c r="A103" s="104">
        <v>16</v>
      </c>
      <c r="B103" s="105"/>
      <c r="C103" s="3"/>
      <c r="D103" s="39"/>
      <c r="E103" s="39"/>
      <c r="F103" s="45"/>
      <c r="G103" s="23"/>
    </row>
    <row r="104" spans="1:7" ht="15.75" hidden="1" thickBot="1">
      <c r="A104" s="144"/>
      <c r="B104" s="145"/>
      <c r="C104" s="145"/>
      <c r="D104" s="145"/>
      <c r="E104" s="145"/>
      <c r="F104" s="145"/>
      <c r="G104" s="47">
        <f>SUM(G103:G103)</f>
        <v>0</v>
      </c>
    </row>
    <row r="105" spans="1:7" ht="17.25" customHeight="1" thickBot="1">
      <c r="A105" s="188" t="s">
        <v>6</v>
      </c>
      <c r="B105" s="189"/>
      <c r="C105" s="189"/>
      <c r="D105" s="189"/>
      <c r="E105" s="189"/>
      <c r="F105" s="190"/>
      <c r="G105" s="191">
        <f>G6+G11+G15+G19+G24+G29+G33+G39+G44+G49+G53+G57+G64+G67+G71+G75+G80+G84+G88+G91+G93+G98+G102+G104</f>
        <v>140554</v>
      </c>
    </row>
    <row r="106" spans="1:7" ht="77.25" customHeight="1">
      <c r="A106" s="48"/>
      <c r="B106" s="48"/>
      <c r="C106" s="88"/>
      <c r="D106" s="78"/>
      <c r="E106" s="78"/>
      <c r="F106" s="88"/>
      <c r="G106" s="49"/>
    </row>
    <row r="107" spans="2:7" ht="15.75">
      <c r="B107" s="1" t="s">
        <v>19</v>
      </c>
      <c r="C107" s="89"/>
      <c r="D107" s="79"/>
      <c r="E107" s="79"/>
      <c r="F107" s="90" t="s">
        <v>7</v>
      </c>
      <c r="G107" s="51"/>
    </row>
    <row r="108" spans="2:8" ht="15.75">
      <c r="B108" s="1"/>
      <c r="C108" s="89"/>
      <c r="D108" s="79"/>
      <c r="E108" s="79"/>
      <c r="F108" s="90"/>
      <c r="G108" s="51"/>
      <c r="H108" s="99"/>
    </row>
    <row r="109" spans="2:7" ht="15.75">
      <c r="B109" s="1" t="s">
        <v>17</v>
      </c>
      <c r="C109" s="89"/>
      <c r="D109" s="79"/>
      <c r="E109" s="79"/>
      <c r="F109" s="90" t="s">
        <v>18</v>
      </c>
      <c r="G109" s="51"/>
    </row>
    <row r="110" ht="15">
      <c r="G110" s="52"/>
    </row>
    <row r="111" ht="15">
      <c r="G111" s="52"/>
    </row>
    <row r="112" ht="15">
      <c r="G112" s="52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2"/>
    <mergeCell ref="B30:B32"/>
    <mergeCell ref="A33:F33"/>
    <mergeCell ref="A34:A38"/>
    <mergeCell ref="B34:B38"/>
    <mergeCell ref="A39:F39"/>
    <mergeCell ref="A40:A43"/>
    <mergeCell ref="B40:B43"/>
    <mergeCell ref="A44:F44"/>
    <mergeCell ref="A45:A48"/>
    <mergeCell ref="B45:B48"/>
    <mergeCell ref="A49:F49"/>
    <mergeCell ref="A50:A52"/>
    <mergeCell ref="B50:B52"/>
    <mergeCell ref="A53:F53"/>
    <mergeCell ref="A54:A56"/>
    <mergeCell ref="B54:B56"/>
    <mergeCell ref="A57:F57"/>
    <mergeCell ref="A58:A63"/>
    <mergeCell ref="B58:B63"/>
    <mergeCell ref="A64:F64"/>
    <mergeCell ref="A65:A66"/>
    <mergeCell ref="B65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11"/>
  <sheetViews>
    <sheetView zoomScalePageLayoutView="0" workbookViewId="0" topLeftCell="A1">
      <selection activeCell="A105" sqref="A105:G105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86" t="s">
        <v>115</v>
      </c>
      <c r="B1" s="187"/>
      <c r="C1" s="187"/>
      <c r="D1" s="187"/>
      <c r="E1" s="187"/>
      <c r="F1" s="187"/>
      <c r="G1" s="187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15" hidden="1">
      <c r="A4" s="152">
        <v>1</v>
      </c>
      <c r="B4" s="154" t="s">
        <v>12</v>
      </c>
      <c r="C4" s="4"/>
      <c r="D4" s="5"/>
      <c r="E4" s="55"/>
      <c r="F4" s="4"/>
      <c r="G4" s="18"/>
    </row>
    <row r="5" spans="1:7" ht="15" hidden="1">
      <c r="A5" s="153"/>
      <c r="B5" s="155"/>
      <c r="C5" s="19"/>
      <c r="D5" s="2"/>
      <c r="E5" s="2"/>
      <c r="F5" s="20"/>
      <c r="G5" s="21"/>
    </row>
    <row r="6" spans="1:7" ht="15.75" hidden="1" thickBot="1">
      <c r="A6" s="156"/>
      <c r="B6" s="157"/>
      <c r="C6" s="157"/>
      <c r="D6" s="157"/>
      <c r="E6" s="157"/>
      <c r="F6" s="158"/>
      <c r="G6" s="54">
        <f>G4+G5</f>
        <v>0</v>
      </c>
    </row>
    <row r="7" spans="1:7" ht="15" hidden="1">
      <c r="A7" s="146">
        <v>2</v>
      </c>
      <c r="B7" s="149" t="s">
        <v>9</v>
      </c>
      <c r="C7" s="4"/>
      <c r="D7" s="62"/>
      <c r="E7" s="62"/>
      <c r="F7" s="40"/>
      <c r="G7" s="6"/>
    </row>
    <row r="8" spans="1:7" ht="15" hidden="1">
      <c r="A8" s="147"/>
      <c r="B8" s="150"/>
      <c r="C8" s="3"/>
      <c r="D8" s="63"/>
      <c r="E8" s="64"/>
      <c r="F8" s="20"/>
      <c r="G8" s="23"/>
    </row>
    <row r="9" spans="1:7" ht="15" hidden="1">
      <c r="A9" s="147"/>
      <c r="B9" s="150"/>
      <c r="C9" s="24"/>
      <c r="D9" s="25"/>
      <c r="E9" s="26"/>
      <c r="F9" s="27"/>
      <c r="G9" s="28"/>
    </row>
    <row r="10" spans="1:7" ht="15" hidden="1">
      <c r="A10" s="148"/>
      <c r="B10" s="151"/>
      <c r="C10" s="24"/>
      <c r="D10" s="25"/>
      <c r="E10" s="26"/>
      <c r="F10" s="27"/>
      <c r="G10" s="28"/>
    </row>
    <row r="11" spans="1:7" ht="15.75" hidden="1" thickBot="1">
      <c r="A11" s="136"/>
      <c r="B11" s="137"/>
      <c r="C11" s="137"/>
      <c r="D11" s="137"/>
      <c r="E11" s="137"/>
      <c r="F11" s="137"/>
      <c r="G11" s="29">
        <f>G7+G8+G9+G10</f>
        <v>0</v>
      </c>
    </row>
    <row r="12" spans="1:7" ht="15" hidden="1">
      <c r="A12" s="146">
        <v>3</v>
      </c>
      <c r="B12" s="149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15" hidden="1">
      <c r="A16" s="162">
        <v>4</v>
      </c>
      <c r="B16" s="149" t="s">
        <v>20</v>
      </c>
      <c r="C16" s="4"/>
      <c r="D16" s="77"/>
      <c r="E16" s="77"/>
      <c r="F16" s="40"/>
      <c r="G16" s="33"/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hidden="1" thickBot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36"/>
      <c r="B24" s="137"/>
      <c r="C24" s="137"/>
      <c r="D24" s="137"/>
      <c r="E24" s="137"/>
      <c r="F24" s="137"/>
      <c r="G24" s="29">
        <f>G20+G21+G22+G23</f>
        <v>0</v>
      </c>
    </row>
    <row r="25" spans="1:7" ht="15" hidden="1">
      <c r="A25" s="162">
        <v>5</v>
      </c>
      <c r="B25" s="164" t="s">
        <v>22</v>
      </c>
      <c r="C25" s="4"/>
      <c r="D25" s="5"/>
      <c r="E25" s="5"/>
      <c r="F25" s="4"/>
      <c r="G25" s="18"/>
    </row>
    <row r="26" spans="1:7" ht="15" hidden="1">
      <c r="A26" s="163"/>
      <c r="B26" s="165"/>
      <c r="C26" s="3"/>
      <c r="D26" s="63"/>
      <c r="E26" s="64"/>
      <c r="F26" s="20"/>
      <c r="G26" s="32"/>
    </row>
    <row r="27" spans="1:7" ht="15" hidden="1">
      <c r="A27" s="163"/>
      <c r="B27" s="165"/>
      <c r="C27" s="3"/>
      <c r="D27" s="63"/>
      <c r="E27" s="63"/>
      <c r="F27" s="20"/>
      <c r="G27" s="32"/>
    </row>
    <row r="28" spans="1:7" ht="15" hidden="1">
      <c r="A28" s="153"/>
      <c r="B28" s="166"/>
      <c r="C28" s="3"/>
      <c r="D28" s="63"/>
      <c r="E28" s="63"/>
      <c r="F28" s="20"/>
      <c r="G28" s="32"/>
    </row>
    <row r="29" spans="1:7" ht="15.75" hidden="1" thickBot="1">
      <c r="A29" s="144"/>
      <c r="B29" s="145"/>
      <c r="C29" s="145"/>
      <c r="D29" s="145"/>
      <c r="E29" s="145"/>
      <c r="F29" s="145"/>
      <c r="G29" s="36">
        <f>G25+G26+G27+G28</f>
        <v>0</v>
      </c>
    </row>
    <row r="30" spans="1:7" ht="15" hidden="1">
      <c r="A30" s="140">
        <v>5</v>
      </c>
      <c r="B30" s="142" t="s">
        <v>21</v>
      </c>
      <c r="C30" s="4"/>
      <c r="D30" s="77"/>
      <c r="E30" s="77"/>
      <c r="F30" s="40"/>
      <c r="G30" s="3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15" hidden="1">
      <c r="A34" s="148">
        <v>7</v>
      </c>
      <c r="B34" s="151" t="s">
        <v>23</v>
      </c>
      <c r="C34" s="19"/>
      <c r="D34" s="43"/>
      <c r="E34" s="43"/>
      <c r="F34" s="86"/>
      <c r="G34" s="93"/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ht="45">
      <c r="A40" s="146">
        <v>1</v>
      </c>
      <c r="B40" s="149" t="s">
        <v>15</v>
      </c>
      <c r="C40" s="19" t="s">
        <v>116</v>
      </c>
      <c r="D40" s="2" t="s">
        <v>35</v>
      </c>
      <c r="E40" s="2">
        <v>1</v>
      </c>
      <c r="F40" s="86" t="s">
        <v>117</v>
      </c>
      <c r="G40" s="31">
        <v>449</v>
      </c>
    </row>
    <row r="41" spans="1:7" ht="30">
      <c r="A41" s="147"/>
      <c r="B41" s="150"/>
      <c r="C41" s="3" t="s">
        <v>118</v>
      </c>
      <c r="D41" s="39" t="s">
        <v>88</v>
      </c>
      <c r="E41" s="39">
        <v>83</v>
      </c>
      <c r="F41" s="20" t="s">
        <v>119</v>
      </c>
      <c r="G41" s="23">
        <v>45522</v>
      </c>
    </row>
    <row r="42" spans="1:7" ht="15" hidden="1">
      <c r="A42" s="147"/>
      <c r="B42" s="150"/>
      <c r="C42" s="3"/>
      <c r="D42" s="39"/>
      <c r="E42" s="39"/>
      <c r="F42" s="45"/>
      <c r="G42" s="32"/>
    </row>
    <row r="43" spans="1:7" ht="15" hidden="1">
      <c r="A43" s="148"/>
      <c r="B43" s="151"/>
      <c r="C43" s="3"/>
      <c r="D43" s="63"/>
      <c r="E43" s="63"/>
      <c r="F43" s="20"/>
      <c r="G43" s="32"/>
    </row>
    <row r="44" spans="1:7" ht="15.75" thickBot="1">
      <c r="A44" s="144"/>
      <c r="B44" s="145"/>
      <c r="C44" s="145"/>
      <c r="D44" s="145"/>
      <c r="E44" s="145"/>
      <c r="F44" s="145"/>
      <c r="G44" s="36">
        <f>SUM(G40:G43)</f>
        <v>45971</v>
      </c>
    </row>
    <row r="45" spans="1:7" ht="15" hidden="1">
      <c r="A45" s="162">
        <v>8</v>
      </c>
      <c r="B45" s="164" t="s">
        <v>24</v>
      </c>
      <c r="C45" s="4"/>
      <c r="D45" s="38"/>
      <c r="E45" s="38"/>
      <c r="F45" s="40"/>
      <c r="G45" s="6"/>
    </row>
    <row r="46" spans="1:7" ht="15" hidden="1">
      <c r="A46" s="163"/>
      <c r="B46" s="165"/>
      <c r="C46" s="3"/>
      <c r="D46" s="39"/>
      <c r="E46" s="39"/>
      <c r="F46" s="20"/>
      <c r="G46" s="23"/>
    </row>
    <row r="47" spans="1:7" ht="15" hidden="1">
      <c r="A47" s="163"/>
      <c r="B47" s="165"/>
      <c r="C47" s="24"/>
      <c r="D47" s="25"/>
      <c r="E47" s="25"/>
      <c r="F47" s="27"/>
      <c r="G47" s="28"/>
    </row>
    <row r="48" spans="1:7" ht="15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36"/>
      <c r="B49" s="137"/>
      <c r="C49" s="137"/>
      <c r="D49" s="137"/>
      <c r="E49" s="137"/>
      <c r="F49" s="137"/>
      <c r="G49" s="29">
        <f>G45+G46+G47+G48</f>
        <v>0</v>
      </c>
    </row>
    <row r="50" spans="1:7" ht="15" hidden="1">
      <c r="A50" s="146">
        <v>5</v>
      </c>
      <c r="B50" s="149" t="s">
        <v>5</v>
      </c>
      <c r="C50" s="19"/>
      <c r="D50" s="65"/>
      <c r="E50" s="65"/>
      <c r="F50" s="30"/>
      <c r="G50" s="31"/>
    </row>
    <row r="51" spans="1:7" ht="15" hidden="1">
      <c r="A51" s="147"/>
      <c r="B51" s="150"/>
      <c r="C51" s="3"/>
      <c r="D51" s="34"/>
      <c r="E51" s="34"/>
      <c r="F51" s="3"/>
      <c r="G51" s="32"/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hidden="1" thickBot="1">
      <c r="A53" s="144"/>
      <c r="B53" s="145"/>
      <c r="C53" s="145"/>
      <c r="D53" s="145"/>
      <c r="E53" s="145"/>
      <c r="F53" s="145"/>
      <c r="G53" s="36">
        <f>SUM(G50:G52)</f>
        <v>0</v>
      </c>
    </row>
    <row r="54" spans="1:7" ht="15" hidden="1">
      <c r="A54" s="140">
        <v>7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/>
      <c r="B57" s="137"/>
      <c r="C57" s="137"/>
      <c r="D57" s="137"/>
      <c r="E57" s="137"/>
      <c r="F57" s="137"/>
      <c r="G57" s="91">
        <f>SUM(G54:G56)</f>
        <v>0</v>
      </c>
    </row>
    <row r="58" spans="1:7" ht="45">
      <c r="A58" s="146">
        <v>2</v>
      </c>
      <c r="B58" s="149" t="s">
        <v>26</v>
      </c>
      <c r="C58" s="4" t="s">
        <v>116</v>
      </c>
      <c r="D58" s="5" t="s">
        <v>60</v>
      </c>
      <c r="E58" s="5">
        <v>1</v>
      </c>
      <c r="F58" s="85" t="s">
        <v>120</v>
      </c>
      <c r="G58" s="6">
        <v>610</v>
      </c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thickBot="1">
      <c r="A64" s="136"/>
      <c r="B64" s="137"/>
      <c r="C64" s="137"/>
      <c r="D64" s="137"/>
      <c r="E64" s="137"/>
      <c r="F64" s="137"/>
      <c r="G64" s="29">
        <f>G58+G59+G60+G61+G62+G63</f>
        <v>610</v>
      </c>
    </row>
    <row r="65" spans="1:11" ht="45">
      <c r="A65" s="163">
        <v>3</v>
      </c>
      <c r="B65" s="165" t="s">
        <v>27</v>
      </c>
      <c r="C65" s="19" t="s">
        <v>116</v>
      </c>
      <c r="D65" s="2" t="s">
        <v>36</v>
      </c>
      <c r="E65" s="2">
        <v>30</v>
      </c>
      <c r="F65" s="19" t="s">
        <v>121</v>
      </c>
      <c r="G65" s="126">
        <v>1699</v>
      </c>
      <c r="H65" s="124"/>
      <c r="I65" s="125"/>
      <c r="J65" s="124"/>
      <c r="K65" s="124"/>
    </row>
    <row r="66" spans="1:7" ht="15">
      <c r="A66" s="153"/>
      <c r="B66" s="166"/>
      <c r="C66" s="3"/>
      <c r="D66" s="39"/>
      <c r="E66" s="39"/>
      <c r="F66" s="20"/>
      <c r="G66" s="23"/>
    </row>
    <row r="67" spans="1:7" ht="15.75" thickBot="1">
      <c r="A67" s="144"/>
      <c r="B67" s="145"/>
      <c r="C67" s="145"/>
      <c r="D67" s="145"/>
      <c r="E67" s="145"/>
      <c r="F67" s="145"/>
      <c r="G67" s="36">
        <f>G65+G66</f>
        <v>1699</v>
      </c>
    </row>
    <row r="68" spans="1:7" ht="15">
      <c r="A68" s="140">
        <v>4</v>
      </c>
      <c r="B68" s="142" t="s">
        <v>28</v>
      </c>
      <c r="C68" s="4" t="s">
        <v>122</v>
      </c>
      <c r="D68" s="69" t="s">
        <v>88</v>
      </c>
      <c r="E68" s="69">
        <v>120</v>
      </c>
      <c r="F68" s="85" t="s">
        <v>123</v>
      </c>
      <c r="G68" s="6">
        <v>49175</v>
      </c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thickBot="1">
      <c r="A71" s="136"/>
      <c r="B71" s="137"/>
      <c r="C71" s="137"/>
      <c r="D71" s="137"/>
      <c r="E71" s="137"/>
      <c r="F71" s="137"/>
      <c r="G71" s="42">
        <f>SUM(G68:G70)</f>
        <v>49175</v>
      </c>
    </row>
    <row r="72" spans="1:7" ht="15" hidden="1">
      <c r="A72" s="163">
        <v>15</v>
      </c>
      <c r="B72" s="165" t="s">
        <v>29</v>
      </c>
      <c r="C72" s="19"/>
      <c r="D72" s="43"/>
      <c r="E72" s="43"/>
      <c r="F72" s="30"/>
      <c r="G72" s="31"/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hidden="1" thickBot="1">
      <c r="A75" s="136"/>
      <c r="B75" s="137"/>
      <c r="C75" s="137"/>
      <c r="D75" s="137"/>
      <c r="E75" s="137"/>
      <c r="F75" s="137"/>
      <c r="G75" s="42">
        <f>G72+G73+G74</f>
        <v>0</v>
      </c>
    </row>
    <row r="76" spans="1:7" ht="15" hidden="1">
      <c r="A76" s="162">
        <v>10</v>
      </c>
      <c r="B76" s="164" t="s">
        <v>30</v>
      </c>
      <c r="C76" s="4"/>
      <c r="D76" s="5"/>
      <c r="E76" s="5"/>
      <c r="F76" s="4"/>
      <c r="G76" s="6"/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hidden="1" thickBot="1">
      <c r="A80" s="136"/>
      <c r="B80" s="137"/>
      <c r="C80" s="137"/>
      <c r="D80" s="137"/>
      <c r="E80" s="137"/>
      <c r="F80" s="137"/>
      <c r="G80" s="42">
        <f>G76+G77+G78+G79</f>
        <v>0</v>
      </c>
    </row>
    <row r="81" spans="1:7" ht="15">
      <c r="A81" s="162">
        <v>5</v>
      </c>
      <c r="B81" s="164" t="s">
        <v>31</v>
      </c>
      <c r="C81" s="4" t="s">
        <v>124</v>
      </c>
      <c r="D81" s="5" t="s">
        <v>88</v>
      </c>
      <c r="E81" s="55" t="s">
        <v>125</v>
      </c>
      <c r="F81" s="40" t="s">
        <v>126</v>
      </c>
      <c r="G81" s="6">
        <v>17532</v>
      </c>
    </row>
    <row r="82" spans="1:7" ht="15" hidden="1">
      <c r="A82" s="163"/>
      <c r="B82" s="165"/>
      <c r="C82" s="3"/>
      <c r="D82" s="7"/>
      <c r="E82" s="56"/>
      <c r="F82" s="20"/>
      <c r="G82" s="57"/>
    </row>
    <row r="83" spans="1:7" ht="15" hidden="1">
      <c r="A83" s="153"/>
      <c r="B83" s="166"/>
      <c r="C83" s="3"/>
      <c r="D83" s="7"/>
      <c r="E83" s="56"/>
      <c r="F83" s="3"/>
      <c r="G83" s="57"/>
    </row>
    <row r="84" spans="1:7" ht="15.75" thickBot="1">
      <c r="A84" s="138"/>
      <c r="B84" s="139"/>
      <c r="C84" s="139"/>
      <c r="D84" s="139"/>
      <c r="E84" s="139"/>
      <c r="F84" s="139"/>
      <c r="G84" s="42">
        <f>G81+G82+G83</f>
        <v>17532</v>
      </c>
    </row>
    <row r="85" spans="1:7" ht="45">
      <c r="A85" s="146">
        <v>6</v>
      </c>
      <c r="B85" s="149" t="s">
        <v>13</v>
      </c>
      <c r="C85" s="4" t="s">
        <v>116</v>
      </c>
      <c r="D85" s="5" t="s">
        <v>60</v>
      </c>
      <c r="E85" s="5">
        <v>1</v>
      </c>
      <c r="F85" s="40" t="s">
        <v>117</v>
      </c>
      <c r="G85" s="6">
        <v>419</v>
      </c>
    </row>
    <row r="86" spans="1:7" ht="15" hidden="1">
      <c r="A86" s="147"/>
      <c r="B86" s="150"/>
      <c r="C86" s="3"/>
      <c r="D86" s="7"/>
      <c r="E86" s="7"/>
      <c r="F86" s="45"/>
      <c r="G86" s="23"/>
    </row>
    <row r="87" spans="1:7" ht="15" hidden="1">
      <c r="A87" s="148"/>
      <c r="B87" s="151"/>
      <c r="C87" s="24"/>
      <c r="D87" s="9"/>
      <c r="E87" s="9"/>
      <c r="F87" s="46"/>
      <c r="G87" s="28"/>
    </row>
    <row r="88" spans="1:7" ht="15.75" thickBot="1">
      <c r="A88" s="169"/>
      <c r="B88" s="170"/>
      <c r="C88" s="170"/>
      <c r="D88" s="170"/>
      <c r="E88" s="170"/>
      <c r="F88" s="170"/>
      <c r="G88" s="47">
        <f>G85+G86+G87</f>
        <v>419</v>
      </c>
    </row>
    <row r="89" spans="1:7" ht="15" hidden="1">
      <c r="A89" s="152">
        <v>13</v>
      </c>
      <c r="B89" s="172" t="s">
        <v>16</v>
      </c>
      <c r="C89" s="4"/>
      <c r="D89" s="38"/>
      <c r="E89" s="38"/>
      <c r="F89" s="40"/>
      <c r="G89" s="6"/>
    </row>
    <row r="90" spans="1:7" ht="15" hidden="1">
      <c r="A90" s="171"/>
      <c r="B90" s="173"/>
      <c r="C90" s="20"/>
      <c r="D90" s="39"/>
      <c r="E90" s="39"/>
      <c r="F90" s="20"/>
      <c r="G90" s="23"/>
    </row>
    <row r="91" spans="1:7" ht="15.75" hidden="1" thickBot="1">
      <c r="A91" s="138"/>
      <c r="B91" s="139"/>
      <c r="C91" s="139"/>
      <c r="D91" s="139"/>
      <c r="E91" s="139"/>
      <c r="F91" s="139"/>
      <c r="G91" s="70">
        <f>G89+G90</f>
        <v>0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6"/>
      <c r="B93" s="137"/>
      <c r="C93" s="137"/>
      <c r="D93" s="137"/>
      <c r="E93" s="137"/>
      <c r="F93" s="137"/>
      <c r="G93" s="42">
        <f>SUM(G92:G92)</f>
        <v>0</v>
      </c>
    </row>
    <row r="94" spans="1:7" ht="15" hidden="1">
      <c r="A94" s="140">
        <v>11</v>
      </c>
      <c r="B94" s="142" t="s">
        <v>110</v>
      </c>
      <c r="C94" s="4"/>
      <c r="D94" s="77"/>
      <c r="E94" s="77"/>
      <c r="F94" s="85"/>
      <c r="G94" s="33"/>
    </row>
    <row r="95" spans="1:7" ht="15" hidden="1">
      <c r="A95" s="141"/>
      <c r="B95" s="143"/>
      <c r="C95" s="3"/>
      <c r="D95" s="34"/>
      <c r="E95" s="34"/>
      <c r="F95" s="3"/>
      <c r="G95" s="23"/>
    </row>
    <row r="96" spans="1:7" ht="15" hidden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5" hidden="1">
      <c r="A98" s="140"/>
      <c r="B98" s="142"/>
      <c r="C98" s="142"/>
      <c r="D98" s="142"/>
      <c r="E98" s="142"/>
      <c r="F98" s="142"/>
      <c r="G98" s="109">
        <f>SUM(G94:G97)</f>
        <v>0</v>
      </c>
    </row>
    <row r="99" spans="1:7" ht="15" hidden="1">
      <c r="A99" s="141">
        <v>10</v>
      </c>
      <c r="B99" s="143" t="s">
        <v>34</v>
      </c>
      <c r="C99" s="20"/>
      <c r="D99" s="39"/>
      <c r="E99" s="39"/>
      <c r="F99" s="20"/>
      <c r="G99" s="23"/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" hidden="1">
      <c r="A102" s="141"/>
      <c r="B102" s="143"/>
      <c r="C102" s="143"/>
      <c r="D102" s="143"/>
      <c r="E102" s="143"/>
      <c r="F102" s="143"/>
      <c r="G102" s="110">
        <f>G99+G100+G101</f>
        <v>0</v>
      </c>
    </row>
    <row r="103" spans="1:7" ht="15" hidden="1">
      <c r="A103" s="104">
        <v>16</v>
      </c>
      <c r="B103" s="105"/>
      <c r="C103" s="3"/>
      <c r="D103" s="39"/>
      <c r="E103" s="39"/>
      <c r="F103" s="45"/>
      <c r="G103" s="23"/>
    </row>
    <row r="104" spans="1:7" ht="15.75" hidden="1" thickBot="1">
      <c r="A104" s="144"/>
      <c r="B104" s="145"/>
      <c r="C104" s="145"/>
      <c r="D104" s="145"/>
      <c r="E104" s="145"/>
      <c r="F104" s="145"/>
      <c r="G104" s="47">
        <f>SUM(G103:G103)</f>
        <v>0</v>
      </c>
    </row>
    <row r="105" spans="1:7" ht="15.75" thickBot="1">
      <c r="A105" s="188" t="s">
        <v>6</v>
      </c>
      <c r="B105" s="189"/>
      <c r="C105" s="189"/>
      <c r="D105" s="189"/>
      <c r="E105" s="189"/>
      <c r="F105" s="190"/>
      <c r="G105" s="191">
        <f>G6+G11+G15+G19+G24+G29+G33+G39+G44+G49+G53+G57+G64+G67+G71+G75+G80+G84+G88+G91+G93+G98+G102+G104</f>
        <v>115406</v>
      </c>
    </row>
    <row r="106" spans="1:7" ht="54.75" customHeight="1">
      <c r="A106" s="48"/>
      <c r="B106" s="48"/>
      <c r="C106" s="88"/>
      <c r="D106" s="78"/>
      <c r="E106" s="78"/>
      <c r="F106" s="88"/>
      <c r="G106" s="49"/>
    </row>
    <row r="107" spans="1:7" ht="15.75">
      <c r="A107" s="50"/>
      <c r="B107" s="1" t="s">
        <v>19</v>
      </c>
      <c r="C107" s="89"/>
      <c r="D107" s="79"/>
      <c r="E107" s="79"/>
      <c r="F107" s="90" t="s">
        <v>7</v>
      </c>
      <c r="G107" s="51"/>
    </row>
    <row r="108" spans="1:7" ht="15.75">
      <c r="A108" s="50"/>
      <c r="B108" s="1"/>
      <c r="C108" s="89"/>
      <c r="D108" s="79"/>
      <c r="E108" s="79"/>
      <c r="F108" s="90"/>
      <c r="G108" s="51"/>
    </row>
    <row r="109" spans="1:7" ht="15.75">
      <c r="A109" s="50"/>
      <c r="B109" s="1" t="s">
        <v>17</v>
      </c>
      <c r="C109" s="89"/>
      <c r="D109" s="79"/>
      <c r="E109" s="79"/>
      <c r="F109" s="90" t="s">
        <v>18</v>
      </c>
      <c r="G109" s="51"/>
    </row>
    <row r="110" spans="1:7" ht="15">
      <c r="A110" s="50"/>
      <c r="B110" s="17"/>
      <c r="C110" s="100"/>
      <c r="D110" s="101"/>
      <c r="E110" s="101"/>
      <c r="F110" s="102"/>
      <c r="G110" s="52"/>
    </row>
    <row r="111" spans="1:7" ht="15">
      <c r="A111" s="50"/>
      <c r="B111" s="17"/>
      <c r="C111" s="100"/>
      <c r="D111" s="101"/>
      <c r="E111" s="101"/>
      <c r="F111" s="102"/>
      <c r="G111" s="52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13"/>
  <sheetViews>
    <sheetView zoomScalePageLayoutView="0" workbookViewId="0" topLeftCell="A1">
      <selection activeCell="G108" sqref="G108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86" t="s">
        <v>127</v>
      </c>
      <c r="B1" s="187"/>
      <c r="C1" s="187"/>
      <c r="D1" s="187"/>
      <c r="E1" s="187"/>
      <c r="F1" s="187"/>
      <c r="G1" s="187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15" hidden="1">
      <c r="A4" s="152">
        <v>1</v>
      </c>
      <c r="B4" s="154" t="s">
        <v>12</v>
      </c>
      <c r="C4" s="4"/>
      <c r="D4" s="5"/>
      <c r="E4" s="55"/>
      <c r="F4" s="4"/>
      <c r="G4" s="18"/>
    </row>
    <row r="5" spans="1:7" ht="15" hidden="1">
      <c r="A5" s="153"/>
      <c r="B5" s="155"/>
      <c r="C5" s="19"/>
      <c r="D5" s="2"/>
      <c r="E5" s="2"/>
      <c r="F5" s="20"/>
      <c r="G5" s="21"/>
    </row>
    <row r="6" spans="1:7" ht="15.75" hidden="1" thickBot="1">
      <c r="A6" s="156"/>
      <c r="B6" s="157"/>
      <c r="C6" s="157"/>
      <c r="D6" s="157"/>
      <c r="E6" s="157"/>
      <c r="F6" s="158"/>
      <c r="G6" s="54">
        <f>G4+G5</f>
        <v>0</v>
      </c>
    </row>
    <row r="7" spans="1:7" ht="30">
      <c r="A7" s="140">
        <v>1</v>
      </c>
      <c r="B7" s="142" t="s">
        <v>9</v>
      </c>
      <c r="C7" s="4" t="s">
        <v>128</v>
      </c>
      <c r="D7" s="62" t="s">
        <v>35</v>
      </c>
      <c r="E7" s="62">
        <v>1</v>
      </c>
      <c r="F7" s="40" t="s">
        <v>129</v>
      </c>
      <c r="G7" s="6">
        <v>427</v>
      </c>
    </row>
    <row r="8" spans="1:7" ht="15" hidden="1">
      <c r="A8" s="141"/>
      <c r="B8" s="143"/>
      <c r="C8" s="3"/>
      <c r="D8" s="63"/>
      <c r="E8" s="64"/>
      <c r="F8" s="20"/>
      <c r="G8" s="23"/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thickBot="1">
      <c r="A11" s="136"/>
      <c r="B11" s="137"/>
      <c r="C11" s="137"/>
      <c r="D11" s="137"/>
      <c r="E11" s="137"/>
      <c r="F11" s="137"/>
      <c r="G11" s="29">
        <f>G7+G8+G9+G10</f>
        <v>427</v>
      </c>
    </row>
    <row r="12" spans="1:7" ht="30">
      <c r="A12" s="147">
        <v>2</v>
      </c>
      <c r="B12" s="150" t="s">
        <v>8</v>
      </c>
      <c r="C12" s="19" t="s">
        <v>130</v>
      </c>
      <c r="D12" s="65" t="s">
        <v>35</v>
      </c>
      <c r="E12" s="65">
        <v>1</v>
      </c>
      <c r="F12" s="30" t="s">
        <v>129</v>
      </c>
      <c r="G12" s="31">
        <v>427</v>
      </c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thickBot="1">
      <c r="A15" s="136"/>
      <c r="B15" s="137"/>
      <c r="C15" s="137"/>
      <c r="D15" s="137"/>
      <c r="E15" s="137"/>
      <c r="F15" s="137"/>
      <c r="G15" s="29">
        <f>G12+G13+G14</f>
        <v>427</v>
      </c>
    </row>
    <row r="16" spans="1:7" ht="15" hidden="1">
      <c r="A16" s="162">
        <v>4</v>
      </c>
      <c r="B16" s="149" t="s">
        <v>20</v>
      </c>
      <c r="C16" s="4"/>
      <c r="D16" s="77"/>
      <c r="E16" s="77"/>
      <c r="F16" s="40"/>
      <c r="G16" s="33"/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hidden="1" thickBot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36"/>
      <c r="B24" s="137"/>
      <c r="C24" s="137"/>
      <c r="D24" s="137"/>
      <c r="E24" s="137"/>
      <c r="F24" s="137"/>
      <c r="G24" s="29">
        <f>G20+G21+G22+G23</f>
        <v>0</v>
      </c>
    </row>
    <row r="25" spans="1:7" ht="15" hidden="1">
      <c r="A25" s="162">
        <v>5</v>
      </c>
      <c r="B25" s="164" t="s">
        <v>22</v>
      </c>
      <c r="C25" s="4"/>
      <c r="D25" s="5"/>
      <c r="E25" s="5"/>
      <c r="F25" s="4"/>
      <c r="G25" s="18"/>
    </row>
    <row r="26" spans="1:7" ht="15" hidden="1">
      <c r="A26" s="163"/>
      <c r="B26" s="165"/>
      <c r="C26" s="3"/>
      <c r="D26" s="63"/>
      <c r="E26" s="64"/>
      <c r="F26" s="20"/>
      <c r="G26" s="32"/>
    </row>
    <row r="27" spans="1:7" ht="15" hidden="1">
      <c r="A27" s="163"/>
      <c r="B27" s="165"/>
      <c r="C27" s="3"/>
      <c r="D27" s="63"/>
      <c r="E27" s="63"/>
      <c r="F27" s="20"/>
      <c r="G27" s="32"/>
    </row>
    <row r="28" spans="1:7" ht="15" hidden="1">
      <c r="A28" s="153"/>
      <c r="B28" s="166"/>
      <c r="C28" s="3"/>
      <c r="D28" s="63"/>
      <c r="E28" s="63"/>
      <c r="F28" s="20"/>
      <c r="G28" s="32"/>
    </row>
    <row r="29" spans="1:7" ht="15.75" hidden="1" thickBot="1">
      <c r="A29" s="144"/>
      <c r="B29" s="145"/>
      <c r="C29" s="145"/>
      <c r="D29" s="145"/>
      <c r="E29" s="145"/>
      <c r="F29" s="145"/>
      <c r="G29" s="36">
        <f>G25+G26+G27+G28</f>
        <v>0</v>
      </c>
    </row>
    <row r="30" spans="1:7" ht="15" hidden="1">
      <c r="A30" s="140">
        <v>5</v>
      </c>
      <c r="B30" s="142" t="s">
        <v>21</v>
      </c>
      <c r="C30" s="4"/>
      <c r="D30" s="77"/>
      <c r="E30" s="77"/>
      <c r="F30" s="40"/>
      <c r="G30" s="3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30">
      <c r="A34" s="148">
        <v>3</v>
      </c>
      <c r="B34" s="151" t="s">
        <v>23</v>
      </c>
      <c r="C34" s="19" t="s">
        <v>131</v>
      </c>
      <c r="D34" s="43" t="s">
        <v>88</v>
      </c>
      <c r="E34" s="43">
        <v>440</v>
      </c>
      <c r="F34" s="86" t="s">
        <v>132</v>
      </c>
      <c r="G34" s="93">
        <v>66571</v>
      </c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thickBot="1">
      <c r="A39" s="136"/>
      <c r="B39" s="137"/>
      <c r="C39" s="137"/>
      <c r="D39" s="137"/>
      <c r="E39" s="137"/>
      <c r="F39" s="137"/>
      <c r="G39" s="29">
        <f>G34+G35+G36+G37</f>
        <v>66571</v>
      </c>
    </row>
    <row r="40" spans="1:7" ht="15" hidden="1">
      <c r="A40" s="146">
        <v>1</v>
      </c>
      <c r="B40" s="149" t="s">
        <v>15</v>
      </c>
      <c r="C40" s="19"/>
      <c r="D40" s="2"/>
      <c r="E40" s="2"/>
      <c r="F40" s="86"/>
      <c r="G40" s="31"/>
    </row>
    <row r="41" spans="1:7" ht="15" hidden="1">
      <c r="A41" s="147"/>
      <c r="B41" s="150"/>
      <c r="C41" s="3"/>
      <c r="D41" s="39"/>
      <c r="E41" s="39"/>
      <c r="F41" s="20"/>
      <c r="G41" s="23"/>
    </row>
    <row r="42" spans="1:7" ht="15" hidden="1">
      <c r="A42" s="147"/>
      <c r="B42" s="150"/>
      <c r="C42" s="3"/>
      <c r="D42" s="39"/>
      <c r="E42" s="39"/>
      <c r="F42" s="45"/>
      <c r="G42" s="32"/>
    </row>
    <row r="43" spans="1:7" ht="15" hidden="1">
      <c r="A43" s="148"/>
      <c r="B43" s="151"/>
      <c r="C43" s="3"/>
      <c r="D43" s="63"/>
      <c r="E43" s="63"/>
      <c r="F43" s="20"/>
      <c r="G43" s="32"/>
    </row>
    <row r="44" spans="1:7" ht="15.75" hidden="1" thickBot="1">
      <c r="A44" s="144"/>
      <c r="B44" s="145"/>
      <c r="C44" s="145"/>
      <c r="D44" s="145"/>
      <c r="E44" s="145"/>
      <c r="F44" s="145"/>
      <c r="G44" s="36">
        <f>SUM(G40:G43)</f>
        <v>0</v>
      </c>
    </row>
    <row r="45" spans="1:7" ht="15" hidden="1">
      <c r="A45" s="162">
        <v>8</v>
      </c>
      <c r="B45" s="164" t="s">
        <v>24</v>
      </c>
      <c r="C45" s="4"/>
      <c r="D45" s="38"/>
      <c r="E45" s="38"/>
      <c r="F45" s="40"/>
      <c r="G45" s="6"/>
    </row>
    <row r="46" spans="1:7" ht="15" hidden="1">
      <c r="A46" s="163"/>
      <c r="B46" s="165"/>
      <c r="C46" s="3"/>
      <c r="D46" s="39"/>
      <c r="E46" s="39"/>
      <c r="F46" s="20"/>
      <c r="G46" s="23"/>
    </row>
    <row r="47" spans="1:7" ht="15" hidden="1">
      <c r="A47" s="163"/>
      <c r="B47" s="165"/>
      <c r="C47" s="24"/>
      <c r="D47" s="25"/>
      <c r="E47" s="25"/>
      <c r="F47" s="27"/>
      <c r="G47" s="28"/>
    </row>
    <row r="48" spans="1:7" ht="15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36"/>
      <c r="B49" s="137"/>
      <c r="C49" s="137"/>
      <c r="D49" s="137"/>
      <c r="E49" s="137"/>
      <c r="F49" s="137"/>
      <c r="G49" s="29">
        <f>G45+G46+G47+G48</f>
        <v>0</v>
      </c>
    </row>
    <row r="50" spans="1:7" ht="15" hidden="1">
      <c r="A50" s="146">
        <v>5</v>
      </c>
      <c r="B50" s="149" t="s">
        <v>5</v>
      </c>
      <c r="C50" s="19"/>
      <c r="D50" s="65"/>
      <c r="E50" s="65"/>
      <c r="F50" s="30"/>
      <c r="G50" s="31"/>
    </row>
    <row r="51" spans="1:7" ht="15" hidden="1">
      <c r="A51" s="147"/>
      <c r="B51" s="150"/>
      <c r="C51" s="3"/>
      <c r="D51" s="34"/>
      <c r="E51" s="34"/>
      <c r="F51" s="3"/>
      <c r="G51" s="32"/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hidden="1" thickBot="1">
      <c r="A53" s="144"/>
      <c r="B53" s="145"/>
      <c r="C53" s="145"/>
      <c r="D53" s="145"/>
      <c r="E53" s="145"/>
      <c r="F53" s="145"/>
      <c r="G53" s="36">
        <f>SUM(G50:G52)</f>
        <v>0</v>
      </c>
    </row>
    <row r="54" spans="1:7" ht="15" hidden="1">
      <c r="A54" s="140">
        <v>7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/>
      <c r="B57" s="137"/>
      <c r="C57" s="137"/>
      <c r="D57" s="137"/>
      <c r="E57" s="137"/>
      <c r="F57" s="137"/>
      <c r="G57" s="91">
        <f>SUM(G54:G56)</f>
        <v>0</v>
      </c>
    </row>
    <row r="58" spans="1:7" ht="15" hidden="1">
      <c r="A58" s="146">
        <v>2</v>
      </c>
      <c r="B58" s="149" t="s">
        <v>26</v>
      </c>
      <c r="C58" s="4"/>
      <c r="D58" s="5"/>
      <c r="E58" s="5"/>
      <c r="F58" s="85"/>
      <c r="G58" s="6"/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hidden="1" thickBot="1">
      <c r="A64" s="136"/>
      <c r="B64" s="137"/>
      <c r="C64" s="137"/>
      <c r="D64" s="137"/>
      <c r="E64" s="137"/>
      <c r="F64" s="137"/>
      <c r="G64" s="29">
        <f>G58+G59+G60+G61+G62+G63</f>
        <v>0</v>
      </c>
    </row>
    <row r="65" spans="1:7" ht="15" hidden="1">
      <c r="A65" s="163">
        <v>3</v>
      </c>
      <c r="B65" s="165" t="s">
        <v>27</v>
      </c>
      <c r="C65" s="19"/>
      <c r="D65" s="2"/>
      <c r="E65" s="2"/>
      <c r="F65" s="19"/>
      <c r="G65" s="31"/>
    </row>
    <row r="66" spans="1:7" ht="15" hidden="1">
      <c r="A66" s="153"/>
      <c r="B66" s="166"/>
      <c r="C66" s="3"/>
      <c r="D66" s="39"/>
      <c r="E66" s="39"/>
      <c r="F66" s="20"/>
      <c r="G66" s="23"/>
    </row>
    <row r="67" spans="1:7" ht="15.75" hidden="1" thickBot="1">
      <c r="A67" s="144"/>
      <c r="B67" s="145"/>
      <c r="C67" s="145"/>
      <c r="D67" s="145"/>
      <c r="E67" s="145"/>
      <c r="F67" s="145"/>
      <c r="G67" s="36">
        <f>G65+G66</f>
        <v>0</v>
      </c>
    </row>
    <row r="68" spans="1:7" ht="15" hidden="1">
      <c r="A68" s="140">
        <v>4</v>
      </c>
      <c r="B68" s="142" t="s">
        <v>28</v>
      </c>
      <c r="C68" s="4"/>
      <c r="D68" s="69"/>
      <c r="E68" s="69"/>
      <c r="F68" s="85"/>
      <c r="G68" s="6"/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hidden="1" thickBot="1">
      <c r="A71" s="136"/>
      <c r="B71" s="137"/>
      <c r="C71" s="137"/>
      <c r="D71" s="137"/>
      <c r="E71" s="137"/>
      <c r="F71" s="137"/>
      <c r="G71" s="42">
        <f>SUM(G68:G70)</f>
        <v>0</v>
      </c>
    </row>
    <row r="72" spans="1:7" ht="15" hidden="1">
      <c r="A72" s="163">
        <v>15</v>
      </c>
      <c r="B72" s="165" t="s">
        <v>29</v>
      </c>
      <c r="C72" s="19"/>
      <c r="D72" s="43"/>
      <c r="E72" s="43"/>
      <c r="F72" s="30"/>
      <c r="G72" s="31"/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hidden="1" thickBot="1">
      <c r="A75" s="136"/>
      <c r="B75" s="137"/>
      <c r="C75" s="137"/>
      <c r="D75" s="137"/>
      <c r="E75" s="137"/>
      <c r="F75" s="137"/>
      <c r="G75" s="42">
        <f>G72+G73+G74</f>
        <v>0</v>
      </c>
    </row>
    <row r="76" spans="1:7" ht="15" hidden="1">
      <c r="A76" s="162">
        <v>10</v>
      </c>
      <c r="B76" s="164" t="s">
        <v>30</v>
      </c>
      <c r="C76" s="4"/>
      <c r="D76" s="5"/>
      <c r="E76" s="5"/>
      <c r="F76" s="4"/>
      <c r="G76" s="6"/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hidden="1" thickBot="1">
      <c r="A80" s="136"/>
      <c r="B80" s="137"/>
      <c r="C80" s="137"/>
      <c r="D80" s="137"/>
      <c r="E80" s="137"/>
      <c r="F80" s="137"/>
      <c r="G80" s="42">
        <f>G76+G77+G78+G79</f>
        <v>0</v>
      </c>
    </row>
    <row r="81" spans="1:7" ht="60">
      <c r="A81" s="162">
        <v>4</v>
      </c>
      <c r="B81" s="164" t="s">
        <v>31</v>
      </c>
      <c r="C81" s="4" t="s">
        <v>133</v>
      </c>
      <c r="D81" s="5" t="s">
        <v>36</v>
      </c>
      <c r="E81" s="55" t="s">
        <v>134</v>
      </c>
      <c r="F81" s="40" t="s">
        <v>135</v>
      </c>
      <c r="G81" s="6">
        <v>4676</v>
      </c>
    </row>
    <row r="82" spans="1:7" ht="15" hidden="1">
      <c r="A82" s="163"/>
      <c r="B82" s="165"/>
      <c r="C82" s="3"/>
      <c r="D82" s="7"/>
      <c r="E82" s="56"/>
      <c r="F82" s="20"/>
      <c r="G82" s="57"/>
    </row>
    <row r="83" spans="1:7" ht="15" hidden="1">
      <c r="A83" s="153"/>
      <c r="B83" s="166"/>
      <c r="C83" s="3"/>
      <c r="D83" s="7"/>
      <c r="E83" s="56"/>
      <c r="F83" s="3"/>
      <c r="G83" s="57"/>
    </row>
    <row r="84" spans="1:7" ht="15.75" thickBot="1">
      <c r="A84" s="138"/>
      <c r="B84" s="139"/>
      <c r="C84" s="139"/>
      <c r="D84" s="139"/>
      <c r="E84" s="139"/>
      <c r="F84" s="139"/>
      <c r="G84" s="42">
        <f>G81+G82+G83</f>
        <v>4676</v>
      </c>
    </row>
    <row r="85" spans="1:7" ht="15" hidden="1">
      <c r="A85" s="146">
        <v>6</v>
      </c>
      <c r="B85" s="149" t="s">
        <v>13</v>
      </c>
      <c r="C85" s="4"/>
      <c r="D85" s="5"/>
      <c r="E85" s="5"/>
      <c r="F85" s="40"/>
      <c r="G85" s="6"/>
    </row>
    <row r="86" spans="1:7" ht="15" hidden="1">
      <c r="A86" s="147"/>
      <c r="B86" s="150"/>
      <c r="C86" s="3"/>
      <c r="D86" s="7"/>
      <c r="E86" s="7"/>
      <c r="F86" s="45"/>
      <c r="G86" s="23"/>
    </row>
    <row r="87" spans="1:7" ht="15" hidden="1">
      <c r="A87" s="148"/>
      <c r="B87" s="151"/>
      <c r="C87" s="24"/>
      <c r="D87" s="9"/>
      <c r="E87" s="9"/>
      <c r="F87" s="46"/>
      <c r="G87" s="28"/>
    </row>
    <row r="88" spans="1:7" ht="15.75" hidden="1" thickBot="1">
      <c r="A88" s="169"/>
      <c r="B88" s="170"/>
      <c r="C88" s="170"/>
      <c r="D88" s="170"/>
      <c r="E88" s="170"/>
      <c r="F88" s="170"/>
      <c r="G88" s="47">
        <f>G85+G86+G87</f>
        <v>0</v>
      </c>
    </row>
    <row r="89" spans="1:7" ht="15" hidden="1">
      <c r="A89" s="152">
        <v>13</v>
      </c>
      <c r="B89" s="172" t="s">
        <v>16</v>
      </c>
      <c r="C89" s="4"/>
      <c r="D89" s="38"/>
      <c r="E89" s="38"/>
      <c r="F89" s="40"/>
      <c r="G89" s="6"/>
    </row>
    <row r="90" spans="1:7" ht="15" hidden="1">
      <c r="A90" s="171"/>
      <c r="B90" s="173"/>
      <c r="C90" s="20"/>
      <c r="D90" s="39"/>
      <c r="E90" s="39"/>
      <c r="F90" s="20"/>
      <c r="G90" s="23"/>
    </row>
    <row r="91" spans="1:7" ht="15.75" hidden="1" thickBot="1">
      <c r="A91" s="138"/>
      <c r="B91" s="139"/>
      <c r="C91" s="139"/>
      <c r="D91" s="139"/>
      <c r="E91" s="139"/>
      <c r="F91" s="139"/>
      <c r="G91" s="70">
        <f>G89+G90</f>
        <v>0</v>
      </c>
    </row>
    <row r="92" spans="1:7" ht="15" hidden="1">
      <c r="A92" s="71">
        <v>20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6"/>
      <c r="B93" s="137"/>
      <c r="C93" s="137"/>
      <c r="D93" s="137"/>
      <c r="E93" s="137"/>
      <c r="F93" s="137"/>
      <c r="G93" s="42">
        <f>SUM(G92:G92)</f>
        <v>0</v>
      </c>
    </row>
    <row r="94" spans="1:7" ht="15" hidden="1">
      <c r="A94" s="140">
        <v>11</v>
      </c>
      <c r="B94" s="142" t="s">
        <v>110</v>
      </c>
      <c r="C94" s="4"/>
      <c r="D94" s="77"/>
      <c r="E94" s="77"/>
      <c r="F94" s="85"/>
      <c r="G94" s="33"/>
    </row>
    <row r="95" spans="1:7" ht="15" hidden="1">
      <c r="A95" s="141"/>
      <c r="B95" s="143"/>
      <c r="C95" s="3"/>
      <c r="D95" s="34"/>
      <c r="E95" s="34"/>
      <c r="F95" s="3"/>
      <c r="G95" s="23"/>
    </row>
    <row r="96" spans="1:7" ht="15" hidden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5" hidden="1">
      <c r="A98" s="140"/>
      <c r="B98" s="142"/>
      <c r="C98" s="142"/>
      <c r="D98" s="142"/>
      <c r="E98" s="142"/>
      <c r="F98" s="142"/>
      <c r="G98" s="109">
        <f>SUM(G94:G97)</f>
        <v>0</v>
      </c>
    </row>
    <row r="99" spans="1:7" ht="15">
      <c r="A99" s="141">
        <v>5</v>
      </c>
      <c r="B99" s="143" t="s">
        <v>34</v>
      </c>
      <c r="C99" s="20" t="s">
        <v>136</v>
      </c>
      <c r="D99" s="39" t="s">
        <v>35</v>
      </c>
      <c r="E99" s="39">
        <v>2</v>
      </c>
      <c r="F99" s="20" t="s">
        <v>137</v>
      </c>
      <c r="G99" s="23">
        <v>1156</v>
      </c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.75" thickBot="1">
      <c r="A102" s="141"/>
      <c r="B102" s="143"/>
      <c r="C102" s="143"/>
      <c r="D102" s="143"/>
      <c r="E102" s="143"/>
      <c r="F102" s="143"/>
      <c r="G102" s="110">
        <f>G99+G100+G101</f>
        <v>1156</v>
      </c>
    </row>
    <row r="103" spans="1:7" ht="15" hidden="1">
      <c r="A103" s="104">
        <v>16</v>
      </c>
      <c r="B103" s="105"/>
      <c r="C103" s="3"/>
      <c r="D103" s="39"/>
      <c r="E103" s="39"/>
      <c r="F103" s="45"/>
      <c r="G103" s="23"/>
    </row>
    <row r="104" spans="1:7" ht="15.75" hidden="1" thickBot="1">
      <c r="A104" s="144"/>
      <c r="B104" s="145"/>
      <c r="C104" s="145"/>
      <c r="D104" s="145"/>
      <c r="E104" s="145"/>
      <c r="F104" s="145"/>
      <c r="G104" s="47">
        <f>SUM(G103:G103)</f>
        <v>0</v>
      </c>
    </row>
    <row r="105" spans="1:7" ht="15.75" thickBot="1">
      <c r="A105" s="188" t="s">
        <v>6</v>
      </c>
      <c r="B105" s="189"/>
      <c r="C105" s="189"/>
      <c r="D105" s="189"/>
      <c r="E105" s="189"/>
      <c r="F105" s="190"/>
      <c r="G105" s="191">
        <f>G6+G11+G15+G19+G24+G29+G33+G39+G44+G49+G53+G57+G64+G67+G71+G75+G80+G84+G88+G91+G93+G98+G102+G104</f>
        <v>73257</v>
      </c>
    </row>
    <row r="106" spans="1:7" ht="58.5" customHeight="1">
      <c r="A106" s="48"/>
      <c r="B106" s="48"/>
      <c r="C106" s="88"/>
      <c r="D106" s="78"/>
      <c r="E106" s="78"/>
      <c r="F106" s="88"/>
      <c r="G106" s="49"/>
    </row>
    <row r="107" spans="1:7" ht="15.75">
      <c r="A107" s="50"/>
      <c r="B107" s="1" t="s">
        <v>19</v>
      </c>
      <c r="C107" s="89"/>
      <c r="D107" s="79"/>
      <c r="E107" s="79"/>
      <c r="F107" s="90" t="s">
        <v>7</v>
      </c>
      <c r="G107" s="51"/>
    </row>
    <row r="108" spans="1:7" ht="15.75">
      <c r="A108" s="50"/>
      <c r="B108" s="1"/>
      <c r="C108" s="89"/>
      <c r="D108" s="79"/>
      <c r="E108" s="79"/>
      <c r="F108" s="90"/>
      <c r="G108" s="51"/>
    </row>
    <row r="109" spans="1:7" ht="15.75">
      <c r="A109" s="50"/>
      <c r="B109" s="1" t="s">
        <v>17</v>
      </c>
      <c r="C109" s="89"/>
      <c r="D109" s="79"/>
      <c r="E109" s="79"/>
      <c r="F109" s="90" t="s">
        <v>18</v>
      </c>
      <c r="G109" s="51"/>
    </row>
    <row r="110" spans="1:7" ht="15">
      <c r="A110" s="50"/>
      <c r="B110" s="17"/>
      <c r="C110" s="100"/>
      <c r="D110" s="101"/>
      <c r="E110" s="101"/>
      <c r="F110" s="102"/>
      <c r="G110" s="52"/>
    </row>
    <row r="111" spans="1:7" ht="15">
      <c r="A111" s="50"/>
      <c r="B111" s="17"/>
      <c r="C111" s="100"/>
      <c r="D111" s="101"/>
      <c r="E111" s="101"/>
      <c r="F111" s="102"/>
      <c r="G111" s="52"/>
    </row>
    <row r="112" spans="1:7" ht="15">
      <c r="A112" s="50"/>
      <c r="B112" s="17"/>
      <c r="C112" s="100"/>
      <c r="D112" s="101"/>
      <c r="E112" s="101"/>
      <c r="F112" s="102"/>
      <c r="G112" s="52"/>
    </row>
    <row r="113" spans="1:7" ht="15">
      <c r="A113" s="50"/>
      <c r="B113" s="17"/>
      <c r="C113" s="100"/>
      <c r="D113" s="101"/>
      <c r="E113" s="101"/>
      <c r="F113" s="102"/>
      <c r="G113" s="53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1"/>
  <sheetViews>
    <sheetView zoomScalePageLayoutView="0" workbookViewId="0" topLeftCell="A1">
      <selection activeCell="A104" sqref="A104:G104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</cols>
  <sheetData>
    <row r="1" spans="1:7" ht="15.75">
      <c r="A1" s="207" t="s">
        <v>138</v>
      </c>
      <c r="B1" s="208"/>
      <c r="C1" s="208"/>
      <c r="D1" s="208"/>
      <c r="E1" s="208"/>
      <c r="F1" s="208"/>
      <c r="G1" s="208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75">
      <c r="A4" s="152">
        <v>1</v>
      </c>
      <c r="B4" s="154" t="s">
        <v>12</v>
      </c>
      <c r="C4" s="4" t="s">
        <v>139</v>
      </c>
      <c r="D4" s="5" t="s">
        <v>36</v>
      </c>
      <c r="E4" s="55" t="s">
        <v>140</v>
      </c>
      <c r="F4" s="4" t="s">
        <v>141</v>
      </c>
      <c r="G4" s="18">
        <v>3201</v>
      </c>
    </row>
    <row r="5" spans="1:7" ht="15" hidden="1">
      <c r="A5" s="153"/>
      <c r="B5" s="155"/>
      <c r="C5" s="19"/>
      <c r="D5" s="2"/>
      <c r="E5" s="2"/>
      <c r="F5" s="20"/>
      <c r="G5" s="21"/>
    </row>
    <row r="6" spans="1:7" ht="15.75" thickBot="1">
      <c r="A6" s="156"/>
      <c r="B6" s="157"/>
      <c r="C6" s="157"/>
      <c r="D6" s="157"/>
      <c r="E6" s="157"/>
      <c r="F6" s="158"/>
      <c r="G6" s="54">
        <f>G4+G5</f>
        <v>3201</v>
      </c>
    </row>
    <row r="7" spans="1:7" ht="15" hidden="1">
      <c r="A7" s="140">
        <v>1</v>
      </c>
      <c r="B7" s="142" t="s">
        <v>9</v>
      </c>
      <c r="C7" s="4"/>
      <c r="D7" s="62"/>
      <c r="E7" s="62"/>
      <c r="F7" s="40"/>
      <c r="G7" s="6"/>
    </row>
    <row r="8" spans="1:7" ht="15" hidden="1">
      <c r="A8" s="141"/>
      <c r="B8" s="143"/>
      <c r="C8" s="3"/>
      <c r="D8" s="63"/>
      <c r="E8" s="64"/>
      <c r="F8" s="20"/>
      <c r="G8" s="23"/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hidden="1" thickBot="1">
      <c r="A11" s="136"/>
      <c r="B11" s="137"/>
      <c r="C11" s="137"/>
      <c r="D11" s="137"/>
      <c r="E11" s="137"/>
      <c r="F11" s="137"/>
      <c r="G11" s="29">
        <f>G7+G8+G9+G10</f>
        <v>0</v>
      </c>
    </row>
    <row r="12" spans="1:7" ht="15" hidden="1">
      <c r="A12" s="147">
        <v>2</v>
      </c>
      <c r="B12" s="150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15" hidden="1">
      <c r="A16" s="162">
        <v>4</v>
      </c>
      <c r="B16" s="149" t="s">
        <v>20</v>
      </c>
      <c r="C16" s="4"/>
      <c r="D16" s="77"/>
      <c r="E16" s="77"/>
      <c r="F16" s="40"/>
      <c r="G16" s="33"/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hidden="1" thickBot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44"/>
      <c r="B24" s="145"/>
      <c r="C24" s="145"/>
      <c r="D24" s="145"/>
      <c r="E24" s="145"/>
      <c r="F24" s="145"/>
      <c r="G24" s="36">
        <f>G20+G21+G22+G23</f>
        <v>0</v>
      </c>
    </row>
    <row r="25" spans="1:7" ht="45">
      <c r="A25" s="152">
        <v>2</v>
      </c>
      <c r="B25" s="172" t="s">
        <v>22</v>
      </c>
      <c r="C25" s="4" t="s">
        <v>136</v>
      </c>
      <c r="D25" s="5" t="s">
        <v>142</v>
      </c>
      <c r="E25" s="55" t="s">
        <v>143</v>
      </c>
      <c r="F25" s="4" t="s">
        <v>144</v>
      </c>
      <c r="G25" s="18">
        <v>5103</v>
      </c>
    </row>
    <row r="26" spans="1:7" ht="15">
      <c r="A26" s="171"/>
      <c r="B26" s="173"/>
      <c r="C26" s="3" t="s">
        <v>145</v>
      </c>
      <c r="D26" s="39" t="s">
        <v>88</v>
      </c>
      <c r="E26" s="111">
        <v>10</v>
      </c>
      <c r="F26" s="20" t="s">
        <v>146</v>
      </c>
      <c r="G26" s="32">
        <v>3678</v>
      </c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.75" thickBot="1">
      <c r="A29" s="136"/>
      <c r="B29" s="137"/>
      <c r="C29" s="137"/>
      <c r="D29" s="137"/>
      <c r="E29" s="137"/>
      <c r="F29" s="137"/>
      <c r="G29" s="29">
        <f>G25+G26+G27+G28</f>
        <v>8781</v>
      </c>
    </row>
    <row r="30" spans="1:7" ht="15" hidden="1">
      <c r="A30" s="148">
        <v>5</v>
      </c>
      <c r="B30" s="151" t="s">
        <v>21</v>
      </c>
      <c r="C30" s="19"/>
      <c r="D30" s="114"/>
      <c r="E30" s="114"/>
      <c r="F30" s="30"/>
      <c r="G30" s="9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15" hidden="1">
      <c r="A34" s="148">
        <v>3</v>
      </c>
      <c r="B34" s="151" t="s">
        <v>23</v>
      </c>
      <c r="C34" s="19"/>
      <c r="D34" s="43"/>
      <c r="E34" s="43"/>
      <c r="F34" s="86"/>
      <c r="G34" s="93"/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ht="60">
      <c r="A40" s="146">
        <v>3</v>
      </c>
      <c r="B40" s="149" t="s">
        <v>15</v>
      </c>
      <c r="C40" s="19" t="s">
        <v>147</v>
      </c>
      <c r="D40" s="2" t="s">
        <v>36</v>
      </c>
      <c r="E40" s="2">
        <v>15</v>
      </c>
      <c r="F40" s="30" t="s">
        <v>148</v>
      </c>
      <c r="G40" s="31">
        <v>11332</v>
      </c>
    </row>
    <row r="41" spans="1:7" ht="15" hidden="1">
      <c r="A41" s="147"/>
      <c r="B41" s="150"/>
      <c r="C41" s="3"/>
      <c r="D41" s="39"/>
      <c r="E41" s="39"/>
      <c r="F41" s="45"/>
      <c r="G41" s="32"/>
    </row>
    <row r="42" spans="1:7" ht="15" hidden="1">
      <c r="A42" s="148"/>
      <c r="B42" s="151"/>
      <c r="C42" s="3"/>
      <c r="D42" s="63"/>
      <c r="E42" s="63"/>
      <c r="F42" s="20"/>
      <c r="G42" s="32"/>
    </row>
    <row r="43" spans="1:7" ht="15.75" thickBot="1">
      <c r="A43" s="144"/>
      <c r="B43" s="145"/>
      <c r="C43" s="145"/>
      <c r="D43" s="145"/>
      <c r="E43" s="145"/>
      <c r="F43" s="145"/>
      <c r="G43" s="36">
        <f>SUM(G40:G42)</f>
        <v>11332</v>
      </c>
    </row>
    <row r="44" spans="1:7" ht="30">
      <c r="A44" s="162">
        <v>4</v>
      </c>
      <c r="B44" s="164" t="s">
        <v>24</v>
      </c>
      <c r="C44" s="4" t="s">
        <v>149</v>
      </c>
      <c r="D44" s="38" t="s">
        <v>35</v>
      </c>
      <c r="E44" s="38">
        <v>1</v>
      </c>
      <c r="F44" s="40" t="s">
        <v>150</v>
      </c>
      <c r="G44" s="6">
        <v>387</v>
      </c>
    </row>
    <row r="45" spans="1:7" ht="15" hidden="1">
      <c r="A45" s="163"/>
      <c r="B45" s="165"/>
      <c r="C45" s="3"/>
      <c r="D45" s="39"/>
      <c r="E45" s="39"/>
      <c r="F45" s="20"/>
      <c r="G45" s="23"/>
    </row>
    <row r="46" spans="1:7" ht="15" hidden="1">
      <c r="A46" s="163"/>
      <c r="B46" s="165"/>
      <c r="C46" s="24"/>
      <c r="D46" s="25"/>
      <c r="E46" s="25"/>
      <c r="F46" s="27"/>
      <c r="G46" s="28"/>
    </row>
    <row r="47" spans="1:7" ht="15" hidden="1">
      <c r="A47" s="153"/>
      <c r="B47" s="166"/>
      <c r="C47" s="24"/>
      <c r="D47" s="25"/>
      <c r="E47" s="25"/>
      <c r="F47" s="27"/>
      <c r="G47" s="28"/>
    </row>
    <row r="48" spans="1:7" ht="15.75" thickBot="1">
      <c r="A48" s="136"/>
      <c r="B48" s="137"/>
      <c r="C48" s="137"/>
      <c r="D48" s="137"/>
      <c r="E48" s="137"/>
      <c r="F48" s="137"/>
      <c r="G48" s="29">
        <f>G44+G45+G46+G47</f>
        <v>387</v>
      </c>
    </row>
    <row r="49" spans="1:7" ht="30">
      <c r="A49" s="146">
        <v>5</v>
      </c>
      <c r="B49" s="149" t="s">
        <v>5</v>
      </c>
      <c r="C49" s="19" t="s">
        <v>151</v>
      </c>
      <c r="D49" s="65" t="s">
        <v>88</v>
      </c>
      <c r="E49" s="65">
        <v>55</v>
      </c>
      <c r="F49" s="30" t="s">
        <v>152</v>
      </c>
      <c r="G49" s="31">
        <v>20132</v>
      </c>
    </row>
    <row r="50" spans="1:7" ht="15" hidden="1">
      <c r="A50" s="147"/>
      <c r="B50" s="150"/>
      <c r="C50" s="3"/>
      <c r="D50" s="34"/>
      <c r="E50" s="34"/>
      <c r="F50" s="3"/>
      <c r="G50" s="32"/>
    </row>
    <row r="51" spans="1:7" ht="15" hidden="1">
      <c r="A51" s="148"/>
      <c r="B51" s="151"/>
      <c r="C51" s="24"/>
      <c r="D51" s="80"/>
      <c r="E51" s="80"/>
      <c r="F51" s="24"/>
      <c r="G51" s="59"/>
    </row>
    <row r="52" spans="1:7" ht="15.75" thickBot="1">
      <c r="A52" s="144"/>
      <c r="B52" s="145"/>
      <c r="C52" s="145"/>
      <c r="D52" s="145"/>
      <c r="E52" s="145"/>
      <c r="F52" s="145"/>
      <c r="G52" s="36">
        <f>SUM(G49:G51)</f>
        <v>20132</v>
      </c>
    </row>
    <row r="53" spans="1:7" ht="60">
      <c r="A53" s="140">
        <v>6</v>
      </c>
      <c r="B53" s="142" t="s">
        <v>25</v>
      </c>
      <c r="C53" s="4" t="s">
        <v>153</v>
      </c>
      <c r="D53" s="38" t="s">
        <v>36</v>
      </c>
      <c r="E53" s="38">
        <v>1</v>
      </c>
      <c r="F53" s="4" t="s">
        <v>154</v>
      </c>
      <c r="G53" s="6">
        <v>2447</v>
      </c>
    </row>
    <row r="54" spans="1:7" ht="15" hidden="1">
      <c r="A54" s="141"/>
      <c r="B54" s="143"/>
      <c r="C54" s="3"/>
      <c r="D54" s="34"/>
      <c r="E54" s="34"/>
      <c r="F54" s="3"/>
      <c r="G54" s="32"/>
    </row>
    <row r="55" spans="1:7" ht="15" hidden="1">
      <c r="A55" s="141"/>
      <c r="B55" s="143"/>
      <c r="C55" s="3"/>
      <c r="D55" s="63"/>
      <c r="E55" s="63"/>
      <c r="F55" s="20"/>
      <c r="G55" s="23"/>
    </row>
    <row r="56" spans="1:7" ht="15.75" thickBot="1">
      <c r="A56" s="136"/>
      <c r="B56" s="137"/>
      <c r="C56" s="137"/>
      <c r="D56" s="137"/>
      <c r="E56" s="137"/>
      <c r="F56" s="137"/>
      <c r="G56" s="91">
        <f>SUM(G53:G55)</f>
        <v>2447</v>
      </c>
    </row>
    <row r="57" spans="1:7" ht="30">
      <c r="A57" s="146">
        <v>7</v>
      </c>
      <c r="B57" s="149" t="s">
        <v>26</v>
      </c>
      <c r="C57" s="4" t="s">
        <v>155</v>
      </c>
      <c r="D57" s="5" t="s">
        <v>35</v>
      </c>
      <c r="E57" s="5">
        <v>1</v>
      </c>
      <c r="F57" s="85" t="s">
        <v>156</v>
      </c>
      <c r="G57" s="6">
        <v>383</v>
      </c>
    </row>
    <row r="58" spans="1:7" ht="15" hidden="1">
      <c r="A58" s="147"/>
      <c r="B58" s="150"/>
      <c r="C58" s="3"/>
      <c r="D58" s="34"/>
      <c r="E58" s="41"/>
      <c r="F58" s="3"/>
      <c r="G58" s="32"/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7"/>
      <c r="E60" s="7"/>
      <c r="F60" s="3"/>
      <c r="G60" s="23"/>
    </row>
    <row r="61" spans="1:7" ht="15" hidden="1">
      <c r="A61" s="147"/>
      <c r="B61" s="150"/>
      <c r="C61" s="24"/>
      <c r="D61" s="9"/>
      <c r="E61" s="9"/>
      <c r="F61" s="24"/>
      <c r="G61" s="28"/>
    </row>
    <row r="62" spans="1:7" ht="15" hidden="1">
      <c r="A62" s="148"/>
      <c r="B62" s="151"/>
      <c r="C62" s="24"/>
      <c r="D62" s="9"/>
      <c r="E62" s="9"/>
      <c r="F62" s="24"/>
      <c r="G62" s="28"/>
    </row>
    <row r="63" spans="1:7" ht="15.75" thickBot="1">
      <c r="A63" s="136"/>
      <c r="B63" s="137"/>
      <c r="C63" s="137"/>
      <c r="D63" s="137"/>
      <c r="E63" s="137"/>
      <c r="F63" s="137"/>
      <c r="G63" s="29">
        <f>G57+G58+G59+G60+G61+G62</f>
        <v>383</v>
      </c>
    </row>
    <row r="64" spans="1:7" ht="15" hidden="1">
      <c r="A64" s="163">
        <v>3</v>
      </c>
      <c r="B64" s="165" t="s">
        <v>27</v>
      </c>
      <c r="C64" s="19"/>
      <c r="D64" s="2"/>
      <c r="E64" s="2"/>
      <c r="F64" s="19"/>
      <c r="G64" s="31"/>
    </row>
    <row r="65" spans="1:7" ht="15" hidden="1">
      <c r="A65" s="153"/>
      <c r="B65" s="166"/>
      <c r="C65" s="3"/>
      <c r="D65" s="39"/>
      <c r="E65" s="39"/>
      <c r="F65" s="20"/>
      <c r="G65" s="23"/>
    </row>
    <row r="66" spans="1:7" ht="15.75" hidden="1" thickBot="1">
      <c r="A66" s="144"/>
      <c r="B66" s="145"/>
      <c r="C66" s="145"/>
      <c r="D66" s="145"/>
      <c r="E66" s="145"/>
      <c r="F66" s="145"/>
      <c r="G66" s="36">
        <f>G64+G65</f>
        <v>0</v>
      </c>
    </row>
    <row r="67" spans="1:7" ht="15" hidden="1">
      <c r="A67" s="140">
        <v>4</v>
      </c>
      <c r="B67" s="142" t="s">
        <v>28</v>
      </c>
      <c r="C67" s="4"/>
      <c r="D67" s="69"/>
      <c r="E67" s="69"/>
      <c r="F67" s="85"/>
      <c r="G67" s="6"/>
    </row>
    <row r="68" spans="1:7" ht="15" hidden="1">
      <c r="A68" s="141"/>
      <c r="B68" s="143"/>
      <c r="C68" s="3"/>
      <c r="D68" s="63"/>
      <c r="E68" s="63"/>
      <c r="F68" s="45"/>
      <c r="G68" s="23"/>
    </row>
    <row r="69" spans="1:7" ht="15" hidden="1">
      <c r="A69" s="141"/>
      <c r="B69" s="143"/>
      <c r="C69" s="3"/>
      <c r="D69" s="63"/>
      <c r="E69" s="63"/>
      <c r="F69" s="20"/>
      <c r="G69" s="23"/>
    </row>
    <row r="70" spans="1:7" ht="15.75" hidden="1" thickBot="1">
      <c r="A70" s="136"/>
      <c r="B70" s="137"/>
      <c r="C70" s="137"/>
      <c r="D70" s="137"/>
      <c r="E70" s="137"/>
      <c r="F70" s="137"/>
      <c r="G70" s="42">
        <f>SUM(G67:G69)</f>
        <v>0</v>
      </c>
    </row>
    <row r="71" spans="1:7" ht="15" hidden="1">
      <c r="A71" s="163">
        <v>15</v>
      </c>
      <c r="B71" s="165" t="s">
        <v>29</v>
      </c>
      <c r="C71" s="19"/>
      <c r="D71" s="43"/>
      <c r="E71" s="43"/>
      <c r="F71" s="30"/>
      <c r="G71" s="31"/>
    </row>
    <row r="72" spans="1:7" ht="15" hidden="1">
      <c r="A72" s="163"/>
      <c r="B72" s="165"/>
      <c r="C72" s="3"/>
      <c r="D72" s="63"/>
      <c r="E72" s="67"/>
      <c r="F72" s="20"/>
      <c r="G72" s="23"/>
    </row>
    <row r="73" spans="1:7" ht="15" hidden="1">
      <c r="A73" s="153"/>
      <c r="B73" s="166"/>
      <c r="C73" s="3"/>
      <c r="D73" s="39"/>
      <c r="E73" s="39"/>
      <c r="F73" s="20"/>
      <c r="G73" s="23"/>
    </row>
    <row r="74" spans="1:7" ht="15.75" hidden="1" thickBot="1">
      <c r="A74" s="136"/>
      <c r="B74" s="137"/>
      <c r="C74" s="137"/>
      <c r="D74" s="137"/>
      <c r="E74" s="137"/>
      <c r="F74" s="137"/>
      <c r="G74" s="42">
        <f>G71+G72+G73</f>
        <v>0</v>
      </c>
    </row>
    <row r="75" spans="1:7" ht="15" hidden="1">
      <c r="A75" s="162">
        <v>10</v>
      </c>
      <c r="B75" s="164" t="s">
        <v>30</v>
      </c>
      <c r="C75" s="4"/>
      <c r="D75" s="5"/>
      <c r="E75" s="5"/>
      <c r="F75" s="4"/>
      <c r="G75" s="6"/>
    </row>
    <row r="76" spans="1:7" ht="15" hidden="1">
      <c r="A76" s="163"/>
      <c r="B76" s="165"/>
      <c r="C76" s="19"/>
      <c r="D76" s="43"/>
      <c r="E76" s="103"/>
      <c r="F76" s="30"/>
      <c r="G76" s="31"/>
    </row>
    <row r="77" spans="1:7" ht="15" hidden="1">
      <c r="A77" s="163"/>
      <c r="B77" s="165"/>
      <c r="C77" s="19"/>
      <c r="D77" s="7"/>
      <c r="E77" s="56"/>
      <c r="F77" s="30"/>
      <c r="G77" s="23"/>
    </row>
    <row r="78" spans="1:7" ht="15" hidden="1">
      <c r="A78" s="153"/>
      <c r="B78" s="166"/>
      <c r="C78" s="24"/>
      <c r="D78" s="9"/>
      <c r="E78" s="10"/>
      <c r="F78" s="20"/>
      <c r="G78" s="28"/>
    </row>
    <row r="79" spans="1:7" ht="15.75" hidden="1" thickBot="1">
      <c r="A79" s="136"/>
      <c r="B79" s="137"/>
      <c r="C79" s="137"/>
      <c r="D79" s="137"/>
      <c r="E79" s="137"/>
      <c r="F79" s="137"/>
      <c r="G79" s="42">
        <f>G75+G76+G77+G78</f>
        <v>0</v>
      </c>
    </row>
    <row r="80" spans="1:7" ht="15" hidden="1">
      <c r="A80" s="162">
        <v>4</v>
      </c>
      <c r="B80" s="164" t="s">
        <v>31</v>
      </c>
      <c r="C80" s="4"/>
      <c r="D80" s="5"/>
      <c r="E80" s="55"/>
      <c r="F80" s="40"/>
      <c r="G80" s="6"/>
    </row>
    <row r="81" spans="1:7" ht="15" hidden="1">
      <c r="A81" s="163"/>
      <c r="B81" s="165"/>
      <c r="C81" s="3"/>
      <c r="D81" s="7"/>
      <c r="E81" s="56"/>
      <c r="F81" s="20"/>
      <c r="G81" s="57"/>
    </row>
    <row r="82" spans="1:7" ht="15" hidden="1">
      <c r="A82" s="153"/>
      <c r="B82" s="166"/>
      <c r="C82" s="3"/>
      <c r="D82" s="7"/>
      <c r="E82" s="56"/>
      <c r="F82" s="3"/>
      <c r="G82" s="57"/>
    </row>
    <row r="83" spans="1:7" ht="15.75" hidden="1" thickBot="1">
      <c r="A83" s="138"/>
      <c r="B83" s="139"/>
      <c r="C83" s="139"/>
      <c r="D83" s="139"/>
      <c r="E83" s="139"/>
      <c r="F83" s="139"/>
      <c r="G83" s="42">
        <f>G80+G81+G82</f>
        <v>0</v>
      </c>
    </row>
    <row r="84" spans="1:7" ht="15" hidden="1">
      <c r="A84" s="146">
        <v>6</v>
      </c>
      <c r="B84" s="149" t="s">
        <v>13</v>
      </c>
      <c r="C84" s="4"/>
      <c r="D84" s="5"/>
      <c r="E84" s="5"/>
      <c r="F84" s="40"/>
      <c r="G84" s="6"/>
    </row>
    <row r="85" spans="1:7" ht="15" hidden="1">
      <c r="A85" s="147"/>
      <c r="B85" s="150"/>
      <c r="C85" s="3"/>
      <c r="D85" s="7"/>
      <c r="E85" s="7"/>
      <c r="F85" s="45"/>
      <c r="G85" s="23"/>
    </row>
    <row r="86" spans="1:7" ht="15" hidden="1">
      <c r="A86" s="148"/>
      <c r="B86" s="151"/>
      <c r="C86" s="24"/>
      <c r="D86" s="9"/>
      <c r="E86" s="9"/>
      <c r="F86" s="46"/>
      <c r="G86" s="28"/>
    </row>
    <row r="87" spans="1:7" ht="15.75" hidden="1" thickBot="1">
      <c r="A87" s="169"/>
      <c r="B87" s="170"/>
      <c r="C87" s="170"/>
      <c r="D87" s="170"/>
      <c r="E87" s="170"/>
      <c r="F87" s="170"/>
      <c r="G87" s="47">
        <f>G84+G85+G86</f>
        <v>0</v>
      </c>
    </row>
    <row r="88" spans="1:7" ht="15" hidden="1">
      <c r="A88" s="152">
        <v>13</v>
      </c>
      <c r="B88" s="172" t="s">
        <v>16</v>
      </c>
      <c r="C88" s="4"/>
      <c r="D88" s="38"/>
      <c r="E88" s="38"/>
      <c r="F88" s="40"/>
      <c r="G88" s="6"/>
    </row>
    <row r="89" spans="1:7" ht="15" hidden="1">
      <c r="A89" s="171"/>
      <c r="B89" s="173"/>
      <c r="C89" s="20"/>
      <c r="D89" s="39"/>
      <c r="E89" s="39"/>
      <c r="F89" s="20"/>
      <c r="G89" s="23"/>
    </row>
    <row r="90" spans="1:7" ht="15.75" hidden="1" thickBot="1">
      <c r="A90" s="138"/>
      <c r="B90" s="139"/>
      <c r="C90" s="139"/>
      <c r="D90" s="139"/>
      <c r="E90" s="139"/>
      <c r="F90" s="139"/>
      <c r="G90" s="70">
        <f>G88+G89</f>
        <v>0</v>
      </c>
    </row>
    <row r="91" spans="1:7" ht="75">
      <c r="A91" s="71">
        <v>8</v>
      </c>
      <c r="B91" s="72" t="s">
        <v>32</v>
      </c>
      <c r="C91" s="73" t="s">
        <v>157</v>
      </c>
      <c r="D91" s="74" t="s">
        <v>142</v>
      </c>
      <c r="E91" s="74" t="s">
        <v>158</v>
      </c>
      <c r="F91" s="75" t="s">
        <v>159</v>
      </c>
      <c r="G91" s="76">
        <v>8616</v>
      </c>
    </row>
    <row r="92" spans="1:7" ht="15.75" thickBot="1">
      <c r="A92" s="136"/>
      <c r="B92" s="137"/>
      <c r="C92" s="137"/>
      <c r="D92" s="137"/>
      <c r="E92" s="137"/>
      <c r="F92" s="137"/>
      <c r="G92" s="42">
        <f>SUM(G91:G91)</f>
        <v>8616</v>
      </c>
    </row>
    <row r="93" spans="1:7" ht="15" hidden="1">
      <c r="A93" s="140">
        <v>11</v>
      </c>
      <c r="B93" s="142" t="s">
        <v>110</v>
      </c>
      <c r="C93" s="4"/>
      <c r="D93" s="77"/>
      <c r="E93" s="77"/>
      <c r="F93" s="85"/>
      <c r="G93" s="33"/>
    </row>
    <row r="94" spans="1:7" ht="15" hidden="1">
      <c r="A94" s="141"/>
      <c r="B94" s="143"/>
      <c r="C94" s="3"/>
      <c r="D94" s="34"/>
      <c r="E94" s="34"/>
      <c r="F94" s="3"/>
      <c r="G94" s="23"/>
    </row>
    <row r="95" spans="1:7" ht="15" hidden="1">
      <c r="A95" s="141"/>
      <c r="B95" s="143"/>
      <c r="C95" s="3"/>
      <c r="D95" s="34"/>
      <c r="E95" s="34"/>
      <c r="F95" s="20"/>
      <c r="G95" s="23"/>
    </row>
    <row r="96" spans="1:7" ht="15.75" hidden="1" thickBot="1">
      <c r="A96" s="144"/>
      <c r="B96" s="145"/>
      <c r="C96" s="106"/>
      <c r="D96" s="107"/>
      <c r="E96" s="107"/>
      <c r="F96" s="108"/>
      <c r="G96" s="28"/>
    </row>
    <row r="97" spans="1:7" ht="15" hidden="1">
      <c r="A97" s="140"/>
      <c r="B97" s="142"/>
      <c r="C97" s="142"/>
      <c r="D97" s="142"/>
      <c r="E97" s="142"/>
      <c r="F97" s="142"/>
      <c r="G97" s="109">
        <f>SUM(G93:G96)</f>
        <v>0</v>
      </c>
    </row>
    <row r="98" spans="1:7" ht="15" hidden="1">
      <c r="A98" s="141">
        <v>5</v>
      </c>
      <c r="B98" s="143" t="s">
        <v>34</v>
      </c>
      <c r="C98" s="20"/>
      <c r="D98" s="39"/>
      <c r="E98" s="39"/>
      <c r="F98" s="20"/>
      <c r="G98" s="23"/>
    </row>
    <row r="99" spans="1:7" ht="15" hidden="1">
      <c r="A99" s="141"/>
      <c r="B99" s="143"/>
      <c r="C99" s="20"/>
      <c r="D99" s="39"/>
      <c r="E99" s="39"/>
      <c r="F99" s="20"/>
      <c r="G99" s="23"/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143"/>
      <c r="D101" s="143"/>
      <c r="E101" s="143"/>
      <c r="F101" s="143"/>
      <c r="G101" s="110">
        <f>G98+G99+G100</f>
        <v>0</v>
      </c>
    </row>
    <row r="102" spans="1:7" ht="15" hidden="1">
      <c r="A102" s="104">
        <v>16</v>
      </c>
      <c r="B102" s="105"/>
      <c r="C102" s="3"/>
      <c r="D102" s="39"/>
      <c r="E102" s="39"/>
      <c r="F102" s="45"/>
      <c r="G102" s="23"/>
    </row>
    <row r="103" spans="1:7" ht="15.75" hidden="1" thickBot="1">
      <c r="A103" s="144"/>
      <c r="B103" s="145"/>
      <c r="C103" s="145"/>
      <c r="D103" s="145"/>
      <c r="E103" s="145"/>
      <c r="F103" s="145"/>
      <c r="G103" s="47">
        <f>SUM(G102:G102)</f>
        <v>0</v>
      </c>
    </row>
    <row r="104" spans="1:7" ht="15.75" thickBot="1">
      <c r="A104" s="209" t="s">
        <v>6</v>
      </c>
      <c r="B104" s="210"/>
      <c r="C104" s="210"/>
      <c r="D104" s="210"/>
      <c r="E104" s="210"/>
      <c r="F104" s="211"/>
      <c r="G104" s="213">
        <f>G6+G11+G15+G19+G24+G29+G33+G39+G43+G48+G52+G56+G63+G66+G70+G74+G79+G83+G87+G90+G92+G97+G101+G103</f>
        <v>55279</v>
      </c>
    </row>
    <row r="105" spans="1:7" ht="69.75" customHeight="1">
      <c r="A105" s="48"/>
      <c r="B105" s="48"/>
      <c r="C105" s="88"/>
      <c r="D105" s="78"/>
      <c r="E105" s="78"/>
      <c r="F105" s="88"/>
      <c r="G105" s="49"/>
    </row>
    <row r="106" spans="2:7" ht="15.75">
      <c r="B106" s="1" t="s">
        <v>19</v>
      </c>
      <c r="C106" s="89"/>
      <c r="D106" s="79"/>
      <c r="E106" s="79"/>
      <c r="F106" s="90" t="s">
        <v>7</v>
      </c>
      <c r="G106" s="51"/>
    </row>
    <row r="107" spans="2:7" ht="15.75">
      <c r="B107" s="1"/>
      <c r="C107" s="89"/>
      <c r="D107" s="79"/>
      <c r="E107" s="79"/>
      <c r="F107" s="90"/>
      <c r="G107" s="51"/>
    </row>
    <row r="108" spans="2:7" ht="15.75">
      <c r="B108" s="1" t="s">
        <v>17</v>
      </c>
      <c r="C108" s="89"/>
      <c r="D108" s="79"/>
      <c r="E108" s="79"/>
      <c r="F108" s="90" t="s">
        <v>18</v>
      </c>
      <c r="G108" s="51"/>
    </row>
    <row r="109" ht="15">
      <c r="G109" s="52"/>
    </row>
    <row r="110" ht="15">
      <c r="G110" s="52"/>
    </row>
    <row r="111" ht="15">
      <c r="G111" s="52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4:F74"/>
    <mergeCell ref="A75:A78"/>
    <mergeCell ref="B75:B78"/>
    <mergeCell ref="A79:F79"/>
    <mergeCell ref="A80:A82"/>
    <mergeCell ref="B80:B82"/>
    <mergeCell ref="A66:F66"/>
    <mergeCell ref="A67:A69"/>
    <mergeCell ref="B67:B69"/>
    <mergeCell ref="A70:F70"/>
    <mergeCell ref="A71:A73"/>
    <mergeCell ref="B71:B73"/>
    <mergeCell ref="A56:F56"/>
    <mergeCell ref="A57:A62"/>
    <mergeCell ref="B57:B62"/>
    <mergeCell ref="A63:F63"/>
    <mergeCell ref="A64:A65"/>
    <mergeCell ref="B64:B65"/>
    <mergeCell ref="A48:F48"/>
    <mergeCell ref="A49:A51"/>
    <mergeCell ref="B49:B51"/>
    <mergeCell ref="A52:F52"/>
    <mergeCell ref="A53:A55"/>
    <mergeCell ref="B53:B55"/>
    <mergeCell ref="A39:F39"/>
    <mergeCell ref="A40:A42"/>
    <mergeCell ref="B40:B42"/>
    <mergeCell ref="A43:F43"/>
    <mergeCell ref="A44:A47"/>
    <mergeCell ref="B44:B47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0.421875" style="102" customWidth="1"/>
    <col min="7" max="7" width="13.140625" style="53" customWidth="1"/>
  </cols>
  <sheetData>
    <row r="1" spans="1:7" ht="15.75">
      <c r="A1" s="207" t="s">
        <v>160</v>
      </c>
      <c r="B1" s="208"/>
      <c r="C1" s="208"/>
      <c r="D1" s="208"/>
      <c r="E1" s="208"/>
      <c r="F1" s="208"/>
      <c r="G1" s="208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15" hidden="1">
      <c r="A4" s="152">
        <v>1</v>
      </c>
      <c r="B4" s="154" t="s">
        <v>12</v>
      </c>
      <c r="C4" s="4"/>
      <c r="D4" s="5"/>
      <c r="E4" s="55"/>
      <c r="F4" s="4"/>
      <c r="G4" s="18"/>
    </row>
    <row r="5" spans="1:7" ht="15" hidden="1">
      <c r="A5" s="153"/>
      <c r="B5" s="155"/>
      <c r="C5" s="19"/>
      <c r="D5" s="2"/>
      <c r="E5" s="2"/>
      <c r="F5" s="20"/>
      <c r="G5" s="21"/>
    </row>
    <row r="6" spans="1:7" ht="15.75" hidden="1" thickBot="1">
      <c r="A6" s="156"/>
      <c r="B6" s="157"/>
      <c r="C6" s="157"/>
      <c r="D6" s="157"/>
      <c r="E6" s="157"/>
      <c r="F6" s="158"/>
      <c r="G6" s="54">
        <f>G4+G5</f>
        <v>0</v>
      </c>
    </row>
    <row r="7" spans="1:7" ht="15" hidden="1">
      <c r="A7" s="140">
        <v>1</v>
      </c>
      <c r="B7" s="142" t="s">
        <v>9</v>
      </c>
      <c r="C7" s="4"/>
      <c r="D7" s="62"/>
      <c r="E7" s="62"/>
      <c r="F7" s="40"/>
      <c r="G7" s="6"/>
    </row>
    <row r="8" spans="1:7" ht="15" hidden="1">
      <c r="A8" s="141"/>
      <c r="B8" s="143"/>
      <c r="C8" s="3"/>
      <c r="D8" s="63"/>
      <c r="E8" s="64"/>
      <c r="F8" s="20"/>
      <c r="G8" s="23"/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hidden="1" thickBot="1">
      <c r="A11" s="136"/>
      <c r="B11" s="137"/>
      <c r="C11" s="137"/>
      <c r="D11" s="137"/>
      <c r="E11" s="137"/>
      <c r="F11" s="137"/>
      <c r="G11" s="29">
        <f>G7+G8+G9+G10</f>
        <v>0</v>
      </c>
    </row>
    <row r="12" spans="1:7" ht="15" hidden="1">
      <c r="A12" s="147">
        <v>2</v>
      </c>
      <c r="B12" s="150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15" hidden="1">
      <c r="A16" s="162">
        <v>4</v>
      </c>
      <c r="B16" s="149" t="s">
        <v>20</v>
      </c>
      <c r="C16" s="4"/>
      <c r="D16" s="77"/>
      <c r="E16" s="77"/>
      <c r="F16" s="40"/>
      <c r="G16" s="33"/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hidden="1" thickBot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44"/>
      <c r="B24" s="145"/>
      <c r="C24" s="145"/>
      <c r="D24" s="145"/>
      <c r="E24" s="145"/>
      <c r="F24" s="145"/>
      <c r="G24" s="36">
        <f>G20+G21+G22+G23</f>
        <v>0</v>
      </c>
    </row>
    <row r="25" spans="1:7" ht="15">
      <c r="A25" s="152">
        <v>1</v>
      </c>
      <c r="B25" s="172" t="s">
        <v>22</v>
      </c>
      <c r="C25" s="4" t="s">
        <v>145</v>
      </c>
      <c r="D25" s="5" t="s">
        <v>88</v>
      </c>
      <c r="E25" s="55" t="s">
        <v>161</v>
      </c>
      <c r="F25" s="4" t="s">
        <v>126</v>
      </c>
      <c r="G25" s="18">
        <v>4796</v>
      </c>
    </row>
    <row r="26" spans="1:7" ht="15" hidden="1">
      <c r="A26" s="171"/>
      <c r="B26" s="173"/>
      <c r="C26" s="3"/>
      <c r="D26" s="39"/>
      <c r="E26" s="111"/>
      <c r="F26" s="20"/>
      <c r="G26" s="32"/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.75" thickBot="1">
      <c r="A29" s="136"/>
      <c r="B29" s="137"/>
      <c r="C29" s="137"/>
      <c r="D29" s="137"/>
      <c r="E29" s="137"/>
      <c r="F29" s="137"/>
      <c r="G29" s="29">
        <f>G25+G26+G27+G28</f>
        <v>4796</v>
      </c>
    </row>
    <row r="30" spans="1:7" ht="60">
      <c r="A30" s="148">
        <v>2</v>
      </c>
      <c r="B30" s="151" t="s">
        <v>21</v>
      </c>
      <c r="C30" s="19" t="s">
        <v>162</v>
      </c>
      <c r="D30" s="114" t="s">
        <v>36</v>
      </c>
      <c r="E30" s="114">
        <v>6</v>
      </c>
      <c r="F30" s="30" t="s">
        <v>163</v>
      </c>
      <c r="G30" s="93">
        <v>4525</v>
      </c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thickBot="1">
      <c r="A33" s="136"/>
      <c r="B33" s="137"/>
      <c r="C33" s="137"/>
      <c r="D33" s="137"/>
      <c r="E33" s="137"/>
      <c r="F33" s="137"/>
      <c r="G33" s="29">
        <f>G30+G31+G32</f>
        <v>4525</v>
      </c>
    </row>
    <row r="34" spans="1:7" ht="15" hidden="1">
      <c r="A34" s="148">
        <v>3</v>
      </c>
      <c r="B34" s="151" t="s">
        <v>23</v>
      </c>
      <c r="C34" s="19"/>
      <c r="D34" s="43"/>
      <c r="E34" s="43"/>
      <c r="F34" s="86"/>
      <c r="G34" s="93"/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ht="15" hidden="1">
      <c r="A40" s="146">
        <v>3</v>
      </c>
      <c r="B40" s="149" t="s">
        <v>15</v>
      </c>
      <c r="C40" s="19"/>
      <c r="D40" s="2"/>
      <c r="E40" s="2"/>
      <c r="F40" s="30"/>
      <c r="G40" s="31"/>
    </row>
    <row r="41" spans="1:7" ht="15" hidden="1">
      <c r="A41" s="147"/>
      <c r="B41" s="150"/>
      <c r="C41" s="3"/>
      <c r="D41" s="39"/>
      <c r="E41" s="39"/>
      <c r="F41" s="20"/>
      <c r="G41" s="23"/>
    </row>
    <row r="42" spans="1:7" ht="15" hidden="1">
      <c r="A42" s="147"/>
      <c r="B42" s="150"/>
      <c r="C42" s="3"/>
      <c r="D42" s="39"/>
      <c r="E42" s="39"/>
      <c r="F42" s="45"/>
      <c r="G42" s="32"/>
    </row>
    <row r="43" spans="1:7" ht="15" hidden="1">
      <c r="A43" s="148"/>
      <c r="B43" s="151"/>
      <c r="C43" s="3"/>
      <c r="D43" s="63"/>
      <c r="E43" s="63"/>
      <c r="F43" s="20"/>
      <c r="G43" s="32"/>
    </row>
    <row r="44" spans="1:7" ht="15.75" hidden="1" thickBot="1">
      <c r="A44" s="144"/>
      <c r="B44" s="145"/>
      <c r="C44" s="145"/>
      <c r="D44" s="145"/>
      <c r="E44" s="145"/>
      <c r="F44" s="145"/>
      <c r="G44" s="36">
        <f>SUM(G40:G43)</f>
        <v>0</v>
      </c>
    </row>
    <row r="45" spans="1:7" ht="15" hidden="1">
      <c r="A45" s="162">
        <v>4</v>
      </c>
      <c r="B45" s="164" t="s">
        <v>24</v>
      </c>
      <c r="C45" s="4"/>
      <c r="D45" s="38"/>
      <c r="E45" s="38"/>
      <c r="F45" s="40"/>
      <c r="G45" s="6"/>
    </row>
    <row r="46" spans="1:7" ht="15" hidden="1">
      <c r="A46" s="163"/>
      <c r="B46" s="165"/>
      <c r="C46" s="3"/>
      <c r="D46" s="39"/>
      <c r="E46" s="39"/>
      <c r="F46" s="20"/>
      <c r="G46" s="23"/>
    </row>
    <row r="47" spans="1:7" ht="15" hidden="1">
      <c r="A47" s="163"/>
      <c r="B47" s="165"/>
      <c r="C47" s="24"/>
      <c r="D47" s="25"/>
      <c r="E47" s="25"/>
      <c r="F47" s="27"/>
      <c r="G47" s="28"/>
    </row>
    <row r="48" spans="1:7" ht="15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36"/>
      <c r="B49" s="137"/>
      <c r="C49" s="137"/>
      <c r="D49" s="137"/>
      <c r="E49" s="137"/>
      <c r="F49" s="137"/>
      <c r="G49" s="29">
        <f>G45+G46+G47+G48</f>
        <v>0</v>
      </c>
    </row>
    <row r="50" spans="1:7" ht="30">
      <c r="A50" s="146">
        <v>3</v>
      </c>
      <c r="B50" s="149" t="s">
        <v>5</v>
      </c>
      <c r="C50" s="19" t="s">
        <v>164</v>
      </c>
      <c r="D50" s="65" t="s">
        <v>36</v>
      </c>
      <c r="E50" s="65">
        <v>45</v>
      </c>
      <c r="F50" s="30" t="s">
        <v>165</v>
      </c>
      <c r="G50" s="31">
        <v>16858</v>
      </c>
    </row>
    <row r="51" spans="1:7" ht="15" hidden="1">
      <c r="A51" s="147"/>
      <c r="B51" s="150"/>
      <c r="C51" s="3"/>
      <c r="D51" s="34"/>
      <c r="E51" s="34"/>
      <c r="F51" s="3"/>
      <c r="G51" s="32"/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thickBot="1">
      <c r="A53" s="144"/>
      <c r="B53" s="145"/>
      <c r="C53" s="145"/>
      <c r="D53" s="145"/>
      <c r="E53" s="145"/>
      <c r="F53" s="145"/>
      <c r="G53" s="36">
        <f>SUM(G50:G52)</f>
        <v>16858</v>
      </c>
    </row>
    <row r="54" spans="1:7" ht="15" hidden="1">
      <c r="A54" s="140">
        <v>6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>
        <v>9</v>
      </c>
      <c r="B57" s="137"/>
      <c r="C57" s="137"/>
      <c r="D57" s="137"/>
      <c r="E57" s="137"/>
      <c r="F57" s="137"/>
      <c r="G57" s="91">
        <f>SUM(G54:G56)</f>
        <v>0</v>
      </c>
    </row>
    <row r="58" spans="1:7" ht="30">
      <c r="A58" s="146">
        <v>4</v>
      </c>
      <c r="B58" s="149" t="s">
        <v>26</v>
      </c>
      <c r="C58" s="4" t="s">
        <v>166</v>
      </c>
      <c r="D58" s="5" t="s">
        <v>36</v>
      </c>
      <c r="E58" s="5">
        <v>1</v>
      </c>
      <c r="F58" s="85" t="s">
        <v>167</v>
      </c>
      <c r="G58" s="6">
        <v>777</v>
      </c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thickBot="1">
      <c r="A64" s="136"/>
      <c r="B64" s="137"/>
      <c r="C64" s="137"/>
      <c r="D64" s="137"/>
      <c r="E64" s="137"/>
      <c r="F64" s="137"/>
      <c r="G64" s="29">
        <f>G58+G59+G60+G61+G62+G63</f>
        <v>777</v>
      </c>
    </row>
    <row r="65" spans="1:7" ht="75">
      <c r="A65" s="163">
        <v>5</v>
      </c>
      <c r="B65" s="165" t="s">
        <v>27</v>
      </c>
      <c r="C65" s="19" t="s">
        <v>168</v>
      </c>
      <c r="D65" s="2" t="s">
        <v>36</v>
      </c>
      <c r="E65" s="2">
        <v>3</v>
      </c>
      <c r="F65" s="19" t="s">
        <v>169</v>
      </c>
      <c r="G65" s="31">
        <v>1062</v>
      </c>
    </row>
    <row r="66" spans="1:7" ht="60">
      <c r="A66" s="153"/>
      <c r="B66" s="166"/>
      <c r="C66" s="3" t="s">
        <v>170</v>
      </c>
      <c r="D66" s="39" t="s">
        <v>36</v>
      </c>
      <c r="E66" s="39">
        <v>4</v>
      </c>
      <c r="F66" s="20" t="s">
        <v>171</v>
      </c>
      <c r="G66" s="23">
        <v>891</v>
      </c>
    </row>
    <row r="67" spans="1:7" ht="15.75" thickBot="1">
      <c r="A67" s="144"/>
      <c r="B67" s="145"/>
      <c r="C67" s="145"/>
      <c r="D67" s="145"/>
      <c r="E67" s="145"/>
      <c r="F67" s="145"/>
      <c r="G67" s="36">
        <f>G65+G66</f>
        <v>1953</v>
      </c>
    </row>
    <row r="68" spans="1:7" ht="15" hidden="1">
      <c r="A68" s="140">
        <v>4</v>
      </c>
      <c r="B68" s="142" t="s">
        <v>28</v>
      </c>
      <c r="C68" s="4"/>
      <c r="D68" s="69"/>
      <c r="E68" s="69"/>
      <c r="F68" s="85"/>
      <c r="G68" s="6"/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hidden="1" thickBot="1">
      <c r="A71" s="136"/>
      <c r="B71" s="137"/>
      <c r="C71" s="137"/>
      <c r="D71" s="137"/>
      <c r="E71" s="137"/>
      <c r="F71" s="137"/>
      <c r="G71" s="42">
        <f>SUM(G68:G70)</f>
        <v>0</v>
      </c>
    </row>
    <row r="72" spans="1:7" ht="15" hidden="1">
      <c r="A72" s="163">
        <v>15</v>
      </c>
      <c r="B72" s="165" t="s">
        <v>29</v>
      </c>
      <c r="C72" s="19"/>
      <c r="D72" s="43"/>
      <c r="E72" s="43"/>
      <c r="F72" s="30"/>
      <c r="G72" s="31"/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hidden="1" thickBot="1">
      <c r="A75" s="136"/>
      <c r="B75" s="137"/>
      <c r="C75" s="137"/>
      <c r="D75" s="137"/>
      <c r="E75" s="137"/>
      <c r="F75" s="137"/>
      <c r="G75" s="42">
        <f>G72+G73+G74</f>
        <v>0</v>
      </c>
    </row>
    <row r="76" spans="1:7" ht="15" hidden="1">
      <c r="A76" s="162">
        <v>10</v>
      </c>
      <c r="B76" s="164" t="s">
        <v>30</v>
      </c>
      <c r="C76" s="4"/>
      <c r="D76" s="5"/>
      <c r="E76" s="5"/>
      <c r="F76" s="4"/>
      <c r="G76" s="6"/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hidden="1" thickBot="1">
      <c r="A80" s="136"/>
      <c r="B80" s="137"/>
      <c r="C80" s="137"/>
      <c r="D80" s="137"/>
      <c r="E80" s="137"/>
      <c r="F80" s="137"/>
      <c r="G80" s="42">
        <f>G76+G77+G78+G79</f>
        <v>0</v>
      </c>
    </row>
    <row r="81" spans="1:7" ht="15">
      <c r="A81" s="162">
        <v>6</v>
      </c>
      <c r="B81" s="164" t="s">
        <v>31</v>
      </c>
      <c r="C81" s="4" t="s">
        <v>172</v>
      </c>
      <c r="D81" s="5" t="s">
        <v>88</v>
      </c>
      <c r="E81" s="55" t="s">
        <v>173</v>
      </c>
      <c r="F81" s="40" t="s">
        <v>126</v>
      </c>
      <c r="G81" s="6">
        <v>5376</v>
      </c>
    </row>
    <row r="82" spans="1:7" ht="15" hidden="1">
      <c r="A82" s="163"/>
      <c r="B82" s="165"/>
      <c r="C82" s="3"/>
      <c r="D82" s="7"/>
      <c r="E82" s="56"/>
      <c r="F82" s="20"/>
      <c r="G82" s="57"/>
    </row>
    <row r="83" spans="1:7" ht="15" hidden="1">
      <c r="A83" s="153"/>
      <c r="B83" s="166"/>
      <c r="C83" s="3"/>
      <c r="D83" s="7"/>
      <c r="E83" s="56"/>
      <c r="F83" s="3"/>
      <c r="G83" s="57"/>
    </row>
    <row r="84" spans="1:7" ht="15.75" thickBot="1">
      <c r="A84" s="138"/>
      <c r="B84" s="139"/>
      <c r="C84" s="139"/>
      <c r="D84" s="139"/>
      <c r="E84" s="139"/>
      <c r="F84" s="139"/>
      <c r="G84" s="42">
        <f>G81+G82+G83</f>
        <v>5376</v>
      </c>
    </row>
    <row r="85" spans="1:7" ht="30">
      <c r="A85" s="146">
        <v>7</v>
      </c>
      <c r="B85" s="149" t="s">
        <v>13</v>
      </c>
      <c r="C85" s="4" t="s">
        <v>174</v>
      </c>
      <c r="D85" s="5" t="s">
        <v>35</v>
      </c>
      <c r="E85" s="5">
        <v>2</v>
      </c>
      <c r="F85" s="40" t="s">
        <v>175</v>
      </c>
      <c r="G85" s="6">
        <v>389</v>
      </c>
    </row>
    <row r="86" spans="1:7" ht="15" hidden="1">
      <c r="A86" s="147"/>
      <c r="B86" s="150"/>
      <c r="C86" s="3"/>
      <c r="D86" s="7"/>
      <c r="E86" s="7"/>
      <c r="F86" s="45"/>
      <c r="G86" s="23"/>
    </row>
    <row r="87" spans="1:7" ht="15" hidden="1">
      <c r="A87" s="148"/>
      <c r="B87" s="151"/>
      <c r="C87" s="24"/>
      <c r="D87" s="9"/>
      <c r="E87" s="9"/>
      <c r="F87" s="46"/>
      <c r="G87" s="28"/>
    </row>
    <row r="88" spans="1:7" ht="15.75" thickBot="1">
      <c r="A88" s="169"/>
      <c r="B88" s="170"/>
      <c r="C88" s="170"/>
      <c r="D88" s="170"/>
      <c r="E88" s="170"/>
      <c r="F88" s="170"/>
      <c r="G88" s="47">
        <f>G85+G86+G87</f>
        <v>389</v>
      </c>
    </row>
    <row r="89" spans="1:7" ht="15" hidden="1">
      <c r="A89" s="152">
        <v>13</v>
      </c>
      <c r="B89" s="172" t="s">
        <v>16</v>
      </c>
      <c r="C89" s="4"/>
      <c r="D89" s="38"/>
      <c r="E89" s="38"/>
      <c r="F89" s="40"/>
      <c r="G89" s="6"/>
    </row>
    <row r="90" spans="1:7" ht="15" hidden="1">
      <c r="A90" s="171"/>
      <c r="B90" s="173"/>
      <c r="C90" s="20"/>
      <c r="D90" s="39"/>
      <c r="E90" s="39"/>
      <c r="F90" s="20"/>
      <c r="G90" s="23"/>
    </row>
    <row r="91" spans="1:7" ht="15.75" hidden="1" thickBot="1">
      <c r="A91" s="138"/>
      <c r="B91" s="139"/>
      <c r="C91" s="139"/>
      <c r="D91" s="139"/>
      <c r="E91" s="139"/>
      <c r="F91" s="139"/>
      <c r="G91" s="70">
        <f>G89+G90</f>
        <v>0</v>
      </c>
    </row>
    <row r="92" spans="1:7" ht="15" hidden="1">
      <c r="A92" s="71">
        <v>8</v>
      </c>
      <c r="B92" s="72" t="s">
        <v>32</v>
      </c>
      <c r="C92" s="73"/>
      <c r="D92" s="74"/>
      <c r="E92" s="74"/>
      <c r="F92" s="75"/>
      <c r="G92" s="76"/>
    </row>
    <row r="93" spans="1:7" ht="15.75" hidden="1" thickBot="1">
      <c r="A93" s="136"/>
      <c r="B93" s="137"/>
      <c r="C93" s="137"/>
      <c r="D93" s="137"/>
      <c r="E93" s="137"/>
      <c r="F93" s="137"/>
      <c r="G93" s="42">
        <f>SUM(G92:G92)</f>
        <v>0</v>
      </c>
    </row>
    <row r="94" spans="1:7" ht="15" hidden="1">
      <c r="A94" s="140">
        <v>11</v>
      </c>
      <c r="B94" s="142" t="s">
        <v>110</v>
      </c>
      <c r="C94" s="4"/>
      <c r="D94" s="77"/>
      <c r="E94" s="77"/>
      <c r="F94" s="85"/>
      <c r="G94" s="33"/>
    </row>
    <row r="95" spans="1:7" ht="15" hidden="1">
      <c r="A95" s="141"/>
      <c r="B95" s="143"/>
      <c r="C95" s="3"/>
      <c r="D95" s="34"/>
      <c r="E95" s="34"/>
      <c r="F95" s="3"/>
      <c r="G95" s="23"/>
    </row>
    <row r="96" spans="1:7" ht="15" hidden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5" hidden="1">
      <c r="A98" s="140"/>
      <c r="B98" s="142"/>
      <c r="C98" s="142"/>
      <c r="D98" s="142"/>
      <c r="E98" s="142"/>
      <c r="F98" s="142"/>
      <c r="G98" s="109">
        <f>SUM(G94:G97)</f>
        <v>0</v>
      </c>
    </row>
    <row r="99" spans="1:7" ht="15" hidden="1">
      <c r="A99" s="141">
        <v>5</v>
      </c>
      <c r="B99" s="143" t="s">
        <v>34</v>
      </c>
      <c r="C99" s="20"/>
      <c r="D99" s="39"/>
      <c r="E99" s="39"/>
      <c r="F99" s="20"/>
      <c r="G99" s="23"/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" hidden="1">
      <c r="A102" s="141"/>
      <c r="B102" s="143"/>
      <c r="C102" s="143"/>
      <c r="D102" s="143"/>
      <c r="E102" s="143"/>
      <c r="F102" s="143"/>
      <c r="G102" s="110">
        <f>G99+G100+G101</f>
        <v>0</v>
      </c>
    </row>
    <row r="103" spans="1:7" ht="15" hidden="1">
      <c r="A103" s="104">
        <v>16</v>
      </c>
      <c r="B103" s="105"/>
      <c r="C103" s="3"/>
      <c r="D103" s="39"/>
      <c r="E103" s="39"/>
      <c r="F103" s="45"/>
      <c r="G103" s="23"/>
    </row>
    <row r="104" spans="1:7" ht="15.75" hidden="1" thickBot="1">
      <c r="A104" s="144"/>
      <c r="B104" s="145"/>
      <c r="C104" s="145"/>
      <c r="D104" s="145"/>
      <c r="E104" s="145"/>
      <c r="F104" s="145"/>
      <c r="G104" s="47">
        <f>SUM(G103:G103)</f>
        <v>0</v>
      </c>
    </row>
    <row r="105" spans="1:7" ht="15.75" thickBot="1">
      <c r="A105" s="209" t="s">
        <v>6</v>
      </c>
      <c r="B105" s="210"/>
      <c r="C105" s="210"/>
      <c r="D105" s="210"/>
      <c r="E105" s="210"/>
      <c r="F105" s="211"/>
      <c r="G105" s="213">
        <f>G6+G11+G15+G19+G24+G29+G33+G39+G44+G49+G53+G57+G64+G67+G71+G75+G80+G84+G88+G91+G93+G98+G102+G104</f>
        <v>34674</v>
      </c>
    </row>
    <row r="106" spans="1:7" ht="105.75" customHeight="1">
      <c r="A106" s="48"/>
      <c r="B106" s="48"/>
      <c r="C106" s="88"/>
      <c r="D106" s="78"/>
      <c r="E106" s="78"/>
      <c r="F106" s="88"/>
      <c r="G106" s="49"/>
    </row>
    <row r="107" spans="2:7" ht="15.75">
      <c r="B107" s="1" t="s">
        <v>19</v>
      </c>
      <c r="C107" s="89"/>
      <c r="D107" s="79"/>
      <c r="E107" s="79"/>
      <c r="F107" s="90" t="s">
        <v>7</v>
      </c>
      <c r="G107" s="51"/>
    </row>
    <row r="108" spans="2:7" ht="15.75">
      <c r="B108" s="1"/>
      <c r="C108" s="89"/>
      <c r="D108" s="79"/>
      <c r="E108" s="79"/>
      <c r="F108" s="90"/>
      <c r="G108" s="51"/>
    </row>
    <row r="109" spans="2:7" ht="15.75">
      <c r="B109" s="1" t="s">
        <v>17</v>
      </c>
      <c r="C109" s="89"/>
      <c r="D109" s="79"/>
      <c r="E109" s="79"/>
      <c r="F109" s="90" t="s">
        <v>18</v>
      </c>
      <c r="G109" s="51"/>
    </row>
    <row r="110" ht="15">
      <c r="G110" s="52"/>
    </row>
    <row r="111" ht="15">
      <c r="G111" s="52"/>
    </row>
    <row r="112" ht="15">
      <c r="G112" s="52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2"/>
  <sheetViews>
    <sheetView zoomScalePageLayoutView="0" workbookViewId="0" topLeftCell="A1">
      <selection activeCell="A105" sqref="A105:G105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</cols>
  <sheetData>
    <row r="1" spans="1:7" ht="15.75">
      <c r="A1" s="207" t="s">
        <v>176</v>
      </c>
      <c r="B1" s="208"/>
      <c r="C1" s="208"/>
      <c r="D1" s="208"/>
      <c r="E1" s="208"/>
      <c r="F1" s="208"/>
      <c r="G1" s="208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60">
      <c r="A4" s="152">
        <v>1</v>
      </c>
      <c r="B4" s="154" t="s">
        <v>12</v>
      </c>
      <c r="C4" s="4" t="s">
        <v>177</v>
      </c>
      <c r="D4" s="5" t="s">
        <v>36</v>
      </c>
      <c r="E4" s="55" t="s">
        <v>178</v>
      </c>
      <c r="F4" s="4" t="s">
        <v>179</v>
      </c>
      <c r="G4" s="18">
        <v>8245</v>
      </c>
    </row>
    <row r="5" spans="1:7" ht="15">
      <c r="A5" s="153"/>
      <c r="B5" s="155"/>
      <c r="C5" s="19" t="s">
        <v>180</v>
      </c>
      <c r="D5" s="2" t="s">
        <v>88</v>
      </c>
      <c r="E5" s="2">
        <v>1.5</v>
      </c>
      <c r="F5" s="20" t="s">
        <v>181</v>
      </c>
      <c r="G5" s="21">
        <v>12232</v>
      </c>
    </row>
    <row r="6" spans="1:7" ht="15.75" thickBot="1">
      <c r="A6" s="156"/>
      <c r="B6" s="157"/>
      <c r="C6" s="157"/>
      <c r="D6" s="157"/>
      <c r="E6" s="157"/>
      <c r="F6" s="158"/>
      <c r="G6" s="54">
        <f>G4+G5</f>
        <v>20477</v>
      </c>
    </row>
    <row r="7" spans="1:7" ht="75">
      <c r="A7" s="140">
        <v>2</v>
      </c>
      <c r="B7" s="142" t="s">
        <v>9</v>
      </c>
      <c r="C7" s="4" t="s">
        <v>182</v>
      </c>
      <c r="D7" s="62" t="s">
        <v>36</v>
      </c>
      <c r="E7" s="62">
        <v>3</v>
      </c>
      <c r="F7" s="40" t="s">
        <v>183</v>
      </c>
      <c r="G7" s="6">
        <v>4651</v>
      </c>
    </row>
    <row r="8" spans="1:7" ht="15">
      <c r="A8" s="141"/>
      <c r="B8" s="143"/>
      <c r="C8" s="3" t="s">
        <v>184</v>
      </c>
      <c r="D8" s="63" t="s">
        <v>88</v>
      </c>
      <c r="E8" s="64">
        <v>40</v>
      </c>
      <c r="F8" s="20" t="s">
        <v>185</v>
      </c>
      <c r="G8" s="23">
        <v>22662</v>
      </c>
    </row>
    <row r="9" spans="1:7" ht="15" hidden="1">
      <c r="A9" s="141"/>
      <c r="B9" s="143"/>
      <c r="C9" s="3"/>
      <c r="D9" s="39"/>
      <c r="E9" s="111"/>
      <c r="F9" s="20"/>
      <c r="G9" s="23"/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thickBot="1">
      <c r="A11" s="136"/>
      <c r="B11" s="137"/>
      <c r="C11" s="137"/>
      <c r="D11" s="137"/>
      <c r="E11" s="137"/>
      <c r="F11" s="137"/>
      <c r="G11" s="29">
        <f>G7+G8+G9+G10</f>
        <v>27313</v>
      </c>
    </row>
    <row r="12" spans="1:7" ht="15" hidden="1">
      <c r="A12" s="147">
        <v>2</v>
      </c>
      <c r="B12" s="150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15" hidden="1">
      <c r="A16" s="162">
        <v>4</v>
      </c>
      <c r="B16" s="149" t="s">
        <v>20</v>
      </c>
      <c r="C16" s="4"/>
      <c r="D16" s="77"/>
      <c r="E16" s="77"/>
      <c r="F16" s="40"/>
      <c r="G16" s="33"/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hidden="1" thickBot="1">
      <c r="A19" s="136"/>
      <c r="B19" s="137"/>
      <c r="C19" s="137"/>
      <c r="D19" s="137"/>
      <c r="E19" s="137"/>
      <c r="F19" s="137"/>
      <c r="G19" s="29">
        <f>G16+G17+G18</f>
        <v>0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44"/>
      <c r="B24" s="145"/>
      <c r="C24" s="145"/>
      <c r="D24" s="145"/>
      <c r="E24" s="145"/>
      <c r="F24" s="145"/>
      <c r="G24" s="36">
        <f>G20+G21+G22+G23</f>
        <v>0</v>
      </c>
    </row>
    <row r="25" spans="1:7" ht="15" hidden="1">
      <c r="A25" s="152">
        <v>1</v>
      </c>
      <c r="B25" s="172" t="s">
        <v>22</v>
      </c>
      <c r="C25" s="4"/>
      <c r="D25" s="5"/>
      <c r="E25" s="55"/>
      <c r="F25" s="4"/>
      <c r="G25" s="18"/>
    </row>
    <row r="26" spans="1:7" ht="15" hidden="1">
      <c r="A26" s="171"/>
      <c r="B26" s="173"/>
      <c r="C26" s="3"/>
      <c r="D26" s="39"/>
      <c r="E26" s="111"/>
      <c r="F26" s="20"/>
      <c r="G26" s="32"/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.75" hidden="1" thickBot="1">
      <c r="A29" s="136"/>
      <c r="B29" s="137"/>
      <c r="C29" s="137"/>
      <c r="D29" s="137"/>
      <c r="E29" s="137"/>
      <c r="F29" s="137"/>
      <c r="G29" s="29">
        <f>G25+G26+G27+G28</f>
        <v>0</v>
      </c>
    </row>
    <row r="30" spans="1:7" ht="15" hidden="1">
      <c r="A30" s="148">
        <v>2</v>
      </c>
      <c r="B30" s="151" t="s">
        <v>21</v>
      </c>
      <c r="C30" s="19"/>
      <c r="D30" s="114"/>
      <c r="E30" s="114"/>
      <c r="F30" s="30"/>
      <c r="G30" s="9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15" hidden="1">
      <c r="A34" s="148">
        <v>3</v>
      </c>
      <c r="B34" s="151" t="s">
        <v>23</v>
      </c>
      <c r="C34" s="19"/>
      <c r="D34" s="43"/>
      <c r="E34" s="43"/>
      <c r="F34" s="86"/>
      <c r="G34" s="93"/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36"/>
      <c r="B39" s="137"/>
      <c r="C39" s="137"/>
      <c r="D39" s="137"/>
      <c r="E39" s="137"/>
      <c r="F39" s="137"/>
      <c r="G39" s="29">
        <f>G34+G35+G36+G37</f>
        <v>0</v>
      </c>
    </row>
    <row r="40" spans="1:7" ht="30">
      <c r="A40" s="146">
        <v>3</v>
      </c>
      <c r="B40" s="149" t="s">
        <v>15</v>
      </c>
      <c r="C40" s="19" t="s">
        <v>186</v>
      </c>
      <c r="D40" s="2" t="s">
        <v>36</v>
      </c>
      <c r="E40" s="2">
        <v>30</v>
      </c>
      <c r="F40" s="30" t="s">
        <v>187</v>
      </c>
      <c r="G40" s="31">
        <v>7833</v>
      </c>
    </row>
    <row r="41" spans="1:7" ht="15" hidden="1">
      <c r="A41" s="147"/>
      <c r="B41" s="150"/>
      <c r="C41" s="3"/>
      <c r="D41" s="39"/>
      <c r="E41" s="39"/>
      <c r="F41" s="20"/>
      <c r="G41" s="23"/>
    </row>
    <row r="42" spans="1:7" ht="15" hidden="1">
      <c r="A42" s="147"/>
      <c r="B42" s="150"/>
      <c r="C42" s="3"/>
      <c r="D42" s="39"/>
      <c r="E42" s="39"/>
      <c r="F42" s="45"/>
      <c r="G42" s="32"/>
    </row>
    <row r="43" spans="1:7" ht="15" hidden="1">
      <c r="A43" s="148"/>
      <c r="B43" s="151"/>
      <c r="C43" s="3"/>
      <c r="D43" s="63"/>
      <c r="E43" s="63"/>
      <c r="F43" s="20"/>
      <c r="G43" s="32"/>
    </row>
    <row r="44" spans="1:7" ht="15.75" thickBot="1">
      <c r="A44" s="144"/>
      <c r="B44" s="145"/>
      <c r="C44" s="145"/>
      <c r="D44" s="145"/>
      <c r="E44" s="145"/>
      <c r="F44" s="145"/>
      <c r="G44" s="36">
        <f>SUM(G40:G43)</f>
        <v>7833</v>
      </c>
    </row>
    <row r="45" spans="1:7" ht="15" hidden="1">
      <c r="A45" s="162">
        <v>4</v>
      </c>
      <c r="B45" s="164" t="s">
        <v>24</v>
      </c>
      <c r="C45" s="4"/>
      <c r="D45" s="38"/>
      <c r="E45" s="38"/>
      <c r="F45" s="40"/>
      <c r="G45" s="6"/>
    </row>
    <row r="46" spans="1:7" ht="15" hidden="1">
      <c r="A46" s="163"/>
      <c r="B46" s="165"/>
      <c r="C46" s="3"/>
      <c r="D46" s="39"/>
      <c r="E46" s="39"/>
      <c r="F46" s="20"/>
      <c r="G46" s="23"/>
    </row>
    <row r="47" spans="1:7" ht="15" hidden="1">
      <c r="A47" s="163"/>
      <c r="B47" s="165"/>
      <c r="C47" s="24"/>
      <c r="D47" s="25"/>
      <c r="E47" s="25"/>
      <c r="F47" s="27"/>
      <c r="G47" s="28"/>
    </row>
    <row r="48" spans="1:7" ht="15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36"/>
      <c r="B49" s="137"/>
      <c r="C49" s="137"/>
      <c r="D49" s="137"/>
      <c r="E49" s="137"/>
      <c r="F49" s="137"/>
      <c r="G49" s="29">
        <f>G45+G46+G47+G48</f>
        <v>0</v>
      </c>
    </row>
    <row r="50" spans="1:7" ht="15" hidden="1">
      <c r="A50" s="146">
        <v>3</v>
      </c>
      <c r="B50" s="149" t="s">
        <v>5</v>
      </c>
      <c r="C50" s="19"/>
      <c r="D50" s="65"/>
      <c r="E50" s="65"/>
      <c r="F50" s="30"/>
      <c r="G50" s="31"/>
    </row>
    <row r="51" spans="1:7" ht="15" hidden="1">
      <c r="A51" s="147"/>
      <c r="B51" s="150"/>
      <c r="C51" s="3"/>
      <c r="D51" s="34"/>
      <c r="E51" s="34"/>
      <c r="F51" s="3"/>
      <c r="G51" s="32"/>
    </row>
    <row r="52" spans="1:7" ht="15" hidden="1">
      <c r="A52" s="148"/>
      <c r="B52" s="151"/>
      <c r="C52" s="24"/>
      <c r="D52" s="80"/>
      <c r="E52" s="80"/>
      <c r="F52" s="24"/>
      <c r="G52" s="59"/>
    </row>
    <row r="53" spans="1:7" ht="15.75" hidden="1" thickBot="1">
      <c r="A53" s="144"/>
      <c r="B53" s="145"/>
      <c r="C53" s="145"/>
      <c r="D53" s="145"/>
      <c r="E53" s="145"/>
      <c r="F53" s="145"/>
      <c r="G53" s="36">
        <f>SUM(G50:G52)</f>
        <v>0</v>
      </c>
    </row>
    <row r="54" spans="1:7" ht="15" hidden="1">
      <c r="A54" s="140">
        <v>6</v>
      </c>
      <c r="B54" s="142" t="s">
        <v>25</v>
      </c>
      <c r="C54" s="4"/>
      <c r="D54" s="38"/>
      <c r="E54" s="38"/>
      <c r="F54" s="4"/>
      <c r="G54" s="6"/>
    </row>
    <row r="55" spans="1:7" ht="15" hidden="1">
      <c r="A55" s="141"/>
      <c r="B55" s="143"/>
      <c r="C55" s="3"/>
      <c r="D55" s="34"/>
      <c r="E55" s="34"/>
      <c r="F55" s="3"/>
      <c r="G55" s="32"/>
    </row>
    <row r="56" spans="1:7" ht="15" hidden="1">
      <c r="A56" s="141"/>
      <c r="B56" s="143"/>
      <c r="C56" s="3"/>
      <c r="D56" s="63"/>
      <c r="E56" s="63"/>
      <c r="F56" s="20"/>
      <c r="G56" s="23"/>
    </row>
    <row r="57" spans="1:7" ht="15.75" hidden="1" thickBot="1">
      <c r="A57" s="136"/>
      <c r="B57" s="137"/>
      <c r="C57" s="137"/>
      <c r="D57" s="137"/>
      <c r="E57" s="137"/>
      <c r="F57" s="137"/>
      <c r="G57" s="91">
        <f>SUM(G54:G56)</f>
        <v>0</v>
      </c>
    </row>
    <row r="58" spans="1:7" ht="15" hidden="1">
      <c r="A58" s="146">
        <v>4</v>
      </c>
      <c r="B58" s="149" t="s">
        <v>26</v>
      </c>
      <c r="C58" s="4"/>
      <c r="D58" s="5"/>
      <c r="E58" s="5"/>
      <c r="F58" s="85"/>
      <c r="G58" s="6"/>
    </row>
    <row r="59" spans="1:7" ht="15" hidden="1">
      <c r="A59" s="147"/>
      <c r="B59" s="150"/>
      <c r="C59" s="3"/>
      <c r="D59" s="34"/>
      <c r="E59" s="41"/>
      <c r="F59" s="3"/>
      <c r="G59" s="32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7"/>
      <c r="E61" s="7"/>
      <c r="F61" s="3"/>
      <c r="G61" s="23"/>
    </row>
    <row r="62" spans="1:7" ht="15" hidden="1">
      <c r="A62" s="147"/>
      <c r="B62" s="150"/>
      <c r="C62" s="24"/>
      <c r="D62" s="9"/>
      <c r="E62" s="9"/>
      <c r="F62" s="24"/>
      <c r="G62" s="28"/>
    </row>
    <row r="63" spans="1:7" ht="15" hidden="1">
      <c r="A63" s="148"/>
      <c r="B63" s="151"/>
      <c r="C63" s="24"/>
      <c r="D63" s="9"/>
      <c r="E63" s="9"/>
      <c r="F63" s="24"/>
      <c r="G63" s="28"/>
    </row>
    <row r="64" spans="1:7" ht="15.75" hidden="1" thickBot="1">
      <c r="A64" s="144" t="s">
        <v>188</v>
      </c>
      <c r="B64" s="145"/>
      <c r="C64" s="145"/>
      <c r="D64" s="145"/>
      <c r="E64" s="145"/>
      <c r="F64" s="145"/>
      <c r="G64" s="36">
        <f>G58+G59+G60+G61+G62+G63</f>
        <v>0</v>
      </c>
    </row>
    <row r="65" spans="1:7" ht="105">
      <c r="A65" s="152">
        <v>4</v>
      </c>
      <c r="B65" s="172" t="s">
        <v>27</v>
      </c>
      <c r="C65" s="4" t="s">
        <v>189</v>
      </c>
      <c r="D65" s="5" t="s">
        <v>36</v>
      </c>
      <c r="E65" s="5">
        <v>10.5</v>
      </c>
      <c r="F65" s="4" t="s">
        <v>190</v>
      </c>
      <c r="G65" s="206">
        <v>2264</v>
      </c>
    </row>
    <row r="66" spans="1:7" ht="15" hidden="1">
      <c r="A66" s="171"/>
      <c r="B66" s="173"/>
      <c r="C66" s="3"/>
      <c r="D66" s="39"/>
      <c r="E66" s="39"/>
      <c r="F66" s="20"/>
      <c r="G66" s="23"/>
    </row>
    <row r="67" spans="1:7" ht="15.75" thickBot="1">
      <c r="A67" s="136"/>
      <c r="B67" s="137"/>
      <c r="C67" s="137"/>
      <c r="D67" s="137"/>
      <c r="E67" s="137"/>
      <c r="F67" s="137"/>
      <c r="G67" s="29">
        <f>G65+G66</f>
        <v>2264</v>
      </c>
    </row>
    <row r="68" spans="1:7" ht="15" hidden="1">
      <c r="A68" s="148">
        <v>4</v>
      </c>
      <c r="B68" s="151" t="s">
        <v>28</v>
      </c>
      <c r="C68" s="19"/>
      <c r="D68" s="115"/>
      <c r="E68" s="115"/>
      <c r="F68" s="86"/>
      <c r="G68" s="31"/>
    </row>
    <row r="69" spans="1:7" ht="15" hidden="1">
      <c r="A69" s="141"/>
      <c r="B69" s="143"/>
      <c r="C69" s="3"/>
      <c r="D69" s="63"/>
      <c r="E69" s="63"/>
      <c r="F69" s="45"/>
      <c r="G69" s="23"/>
    </row>
    <row r="70" spans="1:7" ht="15" hidden="1">
      <c r="A70" s="141"/>
      <c r="B70" s="143"/>
      <c r="C70" s="3"/>
      <c r="D70" s="63"/>
      <c r="E70" s="63"/>
      <c r="F70" s="20"/>
      <c r="G70" s="23"/>
    </row>
    <row r="71" spans="1:7" ht="15.75" hidden="1" thickBot="1">
      <c r="A71" s="136"/>
      <c r="B71" s="137"/>
      <c r="C71" s="137"/>
      <c r="D71" s="137"/>
      <c r="E71" s="137"/>
      <c r="F71" s="137"/>
      <c r="G71" s="42">
        <f>SUM(G68:G70)</f>
        <v>0</v>
      </c>
    </row>
    <row r="72" spans="1:7" ht="15" hidden="1">
      <c r="A72" s="163">
        <v>15</v>
      </c>
      <c r="B72" s="165" t="s">
        <v>29</v>
      </c>
      <c r="C72" s="19"/>
      <c r="D72" s="43"/>
      <c r="E72" s="43"/>
      <c r="F72" s="30"/>
      <c r="G72" s="31"/>
    </row>
    <row r="73" spans="1:7" ht="15" hidden="1">
      <c r="A73" s="163"/>
      <c r="B73" s="165"/>
      <c r="C73" s="3"/>
      <c r="D73" s="63"/>
      <c r="E73" s="67"/>
      <c r="F73" s="20"/>
      <c r="G73" s="23"/>
    </row>
    <row r="74" spans="1:7" ht="15" hidden="1">
      <c r="A74" s="153"/>
      <c r="B74" s="166"/>
      <c r="C74" s="3"/>
      <c r="D74" s="39"/>
      <c r="E74" s="39"/>
      <c r="F74" s="20"/>
      <c r="G74" s="23"/>
    </row>
    <row r="75" spans="1:7" ht="15.75" hidden="1" thickBot="1">
      <c r="A75" s="136"/>
      <c r="B75" s="137"/>
      <c r="C75" s="137"/>
      <c r="D75" s="137"/>
      <c r="E75" s="137"/>
      <c r="F75" s="137"/>
      <c r="G75" s="42">
        <f>G72+G73+G74</f>
        <v>0</v>
      </c>
    </row>
    <row r="76" spans="1:7" ht="15" hidden="1">
      <c r="A76" s="162">
        <v>10</v>
      </c>
      <c r="B76" s="164" t="s">
        <v>30</v>
      </c>
      <c r="C76" s="4"/>
      <c r="D76" s="5"/>
      <c r="E76" s="5"/>
      <c r="F76" s="4"/>
      <c r="G76" s="6"/>
    </row>
    <row r="77" spans="1:7" ht="15" hidden="1">
      <c r="A77" s="163"/>
      <c r="B77" s="165"/>
      <c r="C77" s="19"/>
      <c r="D77" s="43"/>
      <c r="E77" s="103"/>
      <c r="F77" s="30"/>
      <c r="G77" s="31"/>
    </row>
    <row r="78" spans="1:7" ht="15" hidden="1">
      <c r="A78" s="163"/>
      <c r="B78" s="165"/>
      <c r="C78" s="19"/>
      <c r="D78" s="7"/>
      <c r="E78" s="56"/>
      <c r="F78" s="30"/>
      <c r="G78" s="23"/>
    </row>
    <row r="79" spans="1:7" ht="15" hidden="1">
      <c r="A79" s="153"/>
      <c r="B79" s="166"/>
      <c r="C79" s="24"/>
      <c r="D79" s="9"/>
      <c r="E79" s="10"/>
      <c r="F79" s="20"/>
      <c r="G79" s="28"/>
    </row>
    <row r="80" spans="1:7" ht="15.75" hidden="1" thickBot="1">
      <c r="A80" s="136"/>
      <c r="B80" s="137"/>
      <c r="C80" s="137"/>
      <c r="D80" s="137"/>
      <c r="E80" s="137"/>
      <c r="F80" s="137"/>
      <c r="G80" s="42">
        <f>G76+G77+G78+G79</f>
        <v>0</v>
      </c>
    </row>
    <row r="81" spans="1:7" ht="15" hidden="1">
      <c r="A81" s="162">
        <v>6</v>
      </c>
      <c r="B81" s="164" t="s">
        <v>31</v>
      </c>
      <c r="C81" s="4"/>
      <c r="D81" s="5"/>
      <c r="E81" s="55"/>
      <c r="F81" s="40"/>
      <c r="G81" s="6"/>
    </row>
    <row r="82" spans="1:7" ht="15" hidden="1">
      <c r="A82" s="163"/>
      <c r="B82" s="165"/>
      <c r="C82" s="3"/>
      <c r="D82" s="7"/>
      <c r="E82" s="56"/>
      <c r="F82" s="20"/>
      <c r="G82" s="57"/>
    </row>
    <row r="83" spans="1:7" ht="15" hidden="1">
      <c r="A83" s="153"/>
      <c r="B83" s="166"/>
      <c r="C83" s="3"/>
      <c r="D83" s="7"/>
      <c r="E83" s="56"/>
      <c r="F83" s="3"/>
      <c r="G83" s="57"/>
    </row>
    <row r="84" spans="1:7" ht="15.75" hidden="1" thickBot="1">
      <c r="A84" s="138"/>
      <c r="B84" s="139"/>
      <c r="C84" s="139"/>
      <c r="D84" s="139"/>
      <c r="E84" s="139"/>
      <c r="F84" s="139"/>
      <c r="G84" s="42">
        <f>G81+G82+G83</f>
        <v>0</v>
      </c>
    </row>
    <row r="85" spans="1:7" ht="15" hidden="1">
      <c r="A85" s="146">
        <v>7</v>
      </c>
      <c r="B85" s="149" t="s">
        <v>13</v>
      </c>
      <c r="C85" s="4"/>
      <c r="D85" s="5"/>
      <c r="E85" s="5"/>
      <c r="F85" s="40"/>
      <c r="G85" s="6"/>
    </row>
    <row r="86" spans="1:7" ht="15" hidden="1">
      <c r="A86" s="147"/>
      <c r="B86" s="150"/>
      <c r="C86" s="3"/>
      <c r="D86" s="7"/>
      <c r="E86" s="7"/>
      <c r="F86" s="45"/>
      <c r="G86" s="23"/>
    </row>
    <row r="87" spans="1:7" ht="15" hidden="1">
      <c r="A87" s="148"/>
      <c r="B87" s="151"/>
      <c r="C87" s="24"/>
      <c r="D87" s="9"/>
      <c r="E87" s="9"/>
      <c r="F87" s="46"/>
      <c r="G87" s="28"/>
    </row>
    <row r="88" spans="1:7" ht="15.75" hidden="1" thickBot="1">
      <c r="A88" s="169"/>
      <c r="B88" s="170"/>
      <c r="C88" s="170"/>
      <c r="D88" s="170"/>
      <c r="E88" s="170"/>
      <c r="F88" s="170"/>
      <c r="G88" s="47">
        <f>G85+G86+G87</f>
        <v>0</v>
      </c>
    </row>
    <row r="89" spans="1:7" ht="15" hidden="1">
      <c r="A89" s="152">
        <v>13</v>
      </c>
      <c r="B89" s="172" t="s">
        <v>16</v>
      </c>
      <c r="C89" s="4"/>
      <c r="D89" s="38"/>
      <c r="E89" s="38"/>
      <c r="F89" s="40"/>
      <c r="G89" s="6"/>
    </row>
    <row r="90" spans="1:7" ht="15" hidden="1">
      <c r="A90" s="171"/>
      <c r="B90" s="173"/>
      <c r="C90" s="20"/>
      <c r="D90" s="39"/>
      <c r="E90" s="39"/>
      <c r="F90" s="20"/>
      <c r="G90" s="23"/>
    </row>
    <row r="91" spans="1:7" ht="15.75" hidden="1" thickBot="1">
      <c r="A91" s="169"/>
      <c r="B91" s="170"/>
      <c r="C91" s="170"/>
      <c r="D91" s="170"/>
      <c r="E91" s="170"/>
      <c r="F91" s="170"/>
      <c r="G91" s="116">
        <f>G89+G90</f>
        <v>0</v>
      </c>
    </row>
    <row r="92" spans="1:7" ht="15">
      <c r="A92" s="117">
        <v>5</v>
      </c>
      <c r="B92" s="118" t="s">
        <v>32</v>
      </c>
      <c r="C92" s="119" t="s">
        <v>191</v>
      </c>
      <c r="D92" s="55" t="s">
        <v>88</v>
      </c>
      <c r="E92" s="55" t="s">
        <v>178</v>
      </c>
      <c r="F92" s="120" t="s">
        <v>192</v>
      </c>
      <c r="G92" s="121">
        <v>19859</v>
      </c>
    </row>
    <row r="93" spans="1:7" ht="15.75" thickBot="1">
      <c r="A93" s="136"/>
      <c r="B93" s="137"/>
      <c r="C93" s="137"/>
      <c r="D93" s="137"/>
      <c r="E93" s="137"/>
      <c r="F93" s="137"/>
      <c r="G93" s="42">
        <f>SUM(G92:G92)</f>
        <v>19859</v>
      </c>
    </row>
    <row r="94" spans="1:7" ht="15" hidden="1">
      <c r="A94" s="148">
        <v>11</v>
      </c>
      <c r="B94" s="151" t="s">
        <v>110</v>
      </c>
      <c r="C94" s="19"/>
      <c r="D94" s="114"/>
      <c r="E94" s="114"/>
      <c r="F94" s="86"/>
      <c r="G94" s="93"/>
    </row>
    <row r="95" spans="1:7" ht="15" hidden="1">
      <c r="A95" s="141"/>
      <c r="B95" s="143"/>
      <c r="C95" s="3"/>
      <c r="D95" s="34"/>
      <c r="E95" s="34"/>
      <c r="F95" s="3"/>
      <c r="G95" s="23"/>
    </row>
    <row r="96" spans="1:7" ht="15" hidden="1">
      <c r="A96" s="141"/>
      <c r="B96" s="143"/>
      <c r="C96" s="3"/>
      <c r="D96" s="34"/>
      <c r="E96" s="34"/>
      <c r="F96" s="20"/>
      <c r="G96" s="23"/>
    </row>
    <row r="97" spans="1:7" ht="15.75" hidden="1" thickBot="1">
      <c r="A97" s="144"/>
      <c r="B97" s="145"/>
      <c r="C97" s="106"/>
      <c r="D97" s="107"/>
      <c r="E97" s="107"/>
      <c r="F97" s="108"/>
      <c r="G97" s="28"/>
    </row>
    <row r="98" spans="1:7" ht="15" hidden="1">
      <c r="A98" s="140"/>
      <c r="B98" s="142"/>
      <c r="C98" s="142"/>
      <c r="D98" s="142"/>
      <c r="E98" s="142"/>
      <c r="F98" s="142"/>
      <c r="G98" s="109">
        <f>SUM(G94:G97)</f>
        <v>0</v>
      </c>
    </row>
    <row r="99" spans="1:7" ht="15">
      <c r="A99" s="141">
        <v>6</v>
      </c>
      <c r="B99" s="143" t="s">
        <v>34</v>
      </c>
      <c r="C99" s="20" t="s">
        <v>193</v>
      </c>
      <c r="D99" s="39" t="s">
        <v>36</v>
      </c>
      <c r="E99" s="39">
        <v>36</v>
      </c>
      <c r="F99" s="20" t="s">
        <v>194</v>
      </c>
      <c r="G99" s="23">
        <v>27135</v>
      </c>
    </row>
    <row r="100" spans="1:7" ht="15" hidden="1">
      <c r="A100" s="141"/>
      <c r="B100" s="143"/>
      <c r="C100" s="20"/>
      <c r="D100" s="39"/>
      <c r="E100" s="39"/>
      <c r="F100" s="20"/>
      <c r="G100" s="23"/>
    </row>
    <row r="101" spans="1:7" ht="15" hidden="1">
      <c r="A101" s="141"/>
      <c r="B101" s="143"/>
      <c r="C101" s="20"/>
      <c r="D101" s="39"/>
      <c r="E101" s="39"/>
      <c r="F101" s="20"/>
      <c r="G101" s="23"/>
    </row>
    <row r="102" spans="1:7" ht="15">
      <c r="A102" s="141"/>
      <c r="B102" s="143"/>
      <c r="C102" s="143"/>
      <c r="D102" s="143"/>
      <c r="E102" s="143"/>
      <c r="F102" s="143"/>
      <c r="G102" s="110">
        <f>G99+G100+G101</f>
        <v>27135</v>
      </c>
    </row>
    <row r="103" spans="1:7" ht="15">
      <c r="A103" s="104">
        <v>7</v>
      </c>
      <c r="B103" s="105" t="s">
        <v>195</v>
      </c>
      <c r="C103" s="3" t="s">
        <v>196</v>
      </c>
      <c r="D103" s="39"/>
      <c r="E103" s="39"/>
      <c r="F103" s="45" t="s">
        <v>197</v>
      </c>
      <c r="G103" s="23">
        <v>38719</v>
      </c>
    </row>
    <row r="104" spans="1:7" ht="15.75" thickBot="1">
      <c r="A104" s="144"/>
      <c r="B104" s="145"/>
      <c r="C104" s="145"/>
      <c r="D104" s="145"/>
      <c r="E104" s="145"/>
      <c r="F104" s="145"/>
      <c r="G104" s="47">
        <f>SUM(G103:G103)</f>
        <v>38719</v>
      </c>
    </row>
    <row r="105" spans="1:7" ht="15.75" thickBot="1">
      <c r="A105" s="209" t="s">
        <v>6</v>
      </c>
      <c r="B105" s="210"/>
      <c r="C105" s="210"/>
      <c r="D105" s="210"/>
      <c r="E105" s="210"/>
      <c r="F105" s="211"/>
      <c r="G105" s="212">
        <f>G6+G11+G15+G19+G24+G29+G33+G39+G44+G49+G53+G57+G64+G67+G71+G75+G80+G84+G88+G91+G93+G98+G102+G104</f>
        <v>143600</v>
      </c>
    </row>
    <row r="106" spans="1:7" ht="80.25" customHeight="1">
      <c r="A106" s="48"/>
      <c r="B106" s="48"/>
      <c r="C106" s="88"/>
      <c r="D106" s="78"/>
      <c r="E106" s="78"/>
      <c r="F106" s="88"/>
      <c r="G106" s="49"/>
    </row>
    <row r="107" spans="2:7" ht="15.75">
      <c r="B107" s="1" t="s">
        <v>19</v>
      </c>
      <c r="C107" s="89"/>
      <c r="D107" s="79"/>
      <c r="E107" s="79"/>
      <c r="F107" s="90" t="s">
        <v>7</v>
      </c>
      <c r="G107" s="51"/>
    </row>
    <row r="108" spans="2:7" ht="15.75">
      <c r="B108" s="1"/>
      <c r="C108" s="89"/>
      <c r="D108" s="79"/>
      <c r="E108" s="79"/>
      <c r="F108" s="90"/>
      <c r="G108" s="51"/>
    </row>
    <row r="109" spans="2:7" ht="15.75">
      <c r="B109" s="1" t="s">
        <v>17</v>
      </c>
      <c r="C109" s="89"/>
      <c r="D109" s="79"/>
      <c r="E109" s="79"/>
      <c r="F109" s="90" t="s">
        <v>18</v>
      </c>
      <c r="G109" s="51"/>
    </row>
    <row r="110" ht="15">
      <c r="G110" s="52"/>
    </row>
    <row r="111" ht="15">
      <c r="G111" s="52"/>
    </row>
    <row r="112" ht="15">
      <c r="G112" s="52"/>
    </row>
  </sheetData>
  <sheetProtection/>
  <mergeCells count="70"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  <mergeCell ref="A84:F84"/>
    <mergeCell ref="A85:A87"/>
    <mergeCell ref="B85:B87"/>
    <mergeCell ref="A88:F88"/>
    <mergeCell ref="A89:A90"/>
    <mergeCell ref="B89:B90"/>
    <mergeCell ref="A75:F75"/>
    <mergeCell ref="A76:A79"/>
    <mergeCell ref="B76:B79"/>
    <mergeCell ref="A80:F80"/>
    <mergeCell ref="A81:A83"/>
    <mergeCell ref="B81:B83"/>
    <mergeCell ref="A67:F67"/>
    <mergeCell ref="A68:A70"/>
    <mergeCell ref="B68:B70"/>
    <mergeCell ref="A71:F71"/>
    <mergeCell ref="A72:A74"/>
    <mergeCell ref="B72:B74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00390625" style="50" customWidth="1"/>
    <col min="2" max="2" width="22.57421875" style="17" customWidth="1"/>
    <col min="3" max="3" width="40.00390625" style="100" customWidth="1"/>
    <col min="4" max="4" width="5.421875" style="101" customWidth="1"/>
    <col min="5" max="5" width="7.421875" style="101" customWidth="1"/>
    <col min="6" max="6" width="41.140625" style="102" customWidth="1"/>
    <col min="7" max="7" width="13.140625" style="53" customWidth="1"/>
  </cols>
  <sheetData>
    <row r="1" spans="1:7" ht="15.75">
      <c r="A1" s="203" t="s">
        <v>198</v>
      </c>
      <c r="B1" s="204"/>
      <c r="C1" s="204"/>
      <c r="D1" s="204"/>
      <c r="E1" s="204"/>
      <c r="F1" s="204"/>
      <c r="G1" s="204"/>
    </row>
    <row r="2" spans="1:7" ht="15.75" thickBot="1">
      <c r="A2" s="11"/>
      <c r="B2" s="12"/>
      <c r="C2" s="81"/>
      <c r="D2" s="13"/>
      <c r="E2" s="13"/>
      <c r="F2" s="81"/>
      <c r="G2" s="13"/>
    </row>
    <row r="3" spans="1:7" ht="80.25" thickBot="1">
      <c r="A3" s="14" t="s">
        <v>4</v>
      </c>
      <c r="B3" s="15" t="s">
        <v>0</v>
      </c>
      <c r="C3" s="82" t="s">
        <v>1</v>
      </c>
      <c r="D3" s="61" t="s">
        <v>10</v>
      </c>
      <c r="E3" s="61" t="s">
        <v>11</v>
      </c>
      <c r="F3" s="82" t="s">
        <v>2</v>
      </c>
      <c r="G3" s="16" t="s">
        <v>3</v>
      </c>
    </row>
    <row r="4" spans="1:7" ht="30">
      <c r="A4" s="152">
        <v>1</v>
      </c>
      <c r="B4" s="154" t="s">
        <v>12</v>
      </c>
      <c r="C4" s="4" t="s">
        <v>199</v>
      </c>
      <c r="D4" s="5" t="s">
        <v>60</v>
      </c>
      <c r="E4" s="55" t="s">
        <v>85</v>
      </c>
      <c r="F4" s="4" t="s">
        <v>200</v>
      </c>
      <c r="G4" s="18">
        <v>657</v>
      </c>
    </row>
    <row r="5" spans="1:7" ht="75">
      <c r="A5" s="153"/>
      <c r="B5" s="155"/>
      <c r="C5" s="19" t="s">
        <v>201</v>
      </c>
      <c r="D5" s="2" t="s">
        <v>36</v>
      </c>
      <c r="E5" s="2">
        <v>3</v>
      </c>
      <c r="F5" s="20" t="s">
        <v>202</v>
      </c>
      <c r="G5" s="21">
        <v>2691</v>
      </c>
    </row>
    <row r="6" spans="1:7" ht="15.75" thickBot="1">
      <c r="A6" s="156"/>
      <c r="B6" s="157"/>
      <c r="C6" s="157"/>
      <c r="D6" s="157"/>
      <c r="E6" s="157"/>
      <c r="F6" s="158"/>
      <c r="G6" s="54">
        <f>G4+G5</f>
        <v>3348</v>
      </c>
    </row>
    <row r="7" spans="1:7" ht="90">
      <c r="A7" s="140">
        <v>2</v>
      </c>
      <c r="B7" s="142" t="s">
        <v>9</v>
      </c>
      <c r="C7" s="4" t="s">
        <v>203</v>
      </c>
      <c r="D7" s="62" t="s">
        <v>36</v>
      </c>
      <c r="E7" s="62">
        <v>8</v>
      </c>
      <c r="F7" s="40" t="s">
        <v>204</v>
      </c>
      <c r="G7" s="6">
        <v>6498</v>
      </c>
    </row>
    <row r="8" spans="1:7" ht="15">
      <c r="A8" s="141"/>
      <c r="B8" s="143"/>
      <c r="C8" s="3"/>
      <c r="D8" s="63"/>
      <c r="E8" s="64"/>
      <c r="F8" s="20"/>
      <c r="G8" s="23"/>
    </row>
    <row r="9" spans="1:7" ht="60">
      <c r="A9" s="141"/>
      <c r="B9" s="143"/>
      <c r="C9" s="3" t="s">
        <v>205</v>
      </c>
      <c r="D9" s="39" t="s">
        <v>36</v>
      </c>
      <c r="E9" s="111">
        <v>3</v>
      </c>
      <c r="F9" s="20" t="s">
        <v>206</v>
      </c>
      <c r="G9" s="23">
        <v>2660</v>
      </c>
    </row>
    <row r="10" spans="1:7" ht="15" hidden="1">
      <c r="A10" s="141"/>
      <c r="B10" s="143"/>
      <c r="C10" s="3"/>
      <c r="D10" s="39"/>
      <c r="E10" s="111"/>
      <c r="F10" s="20"/>
      <c r="G10" s="23"/>
    </row>
    <row r="11" spans="1:7" ht="15.75" thickBot="1">
      <c r="A11" s="136"/>
      <c r="B11" s="137"/>
      <c r="C11" s="137"/>
      <c r="D11" s="137"/>
      <c r="E11" s="137"/>
      <c r="F11" s="137"/>
      <c r="G11" s="29">
        <f>G7+G8+G9+G10</f>
        <v>9158</v>
      </c>
    </row>
    <row r="12" spans="1:7" ht="15" hidden="1">
      <c r="A12" s="147">
        <v>2</v>
      </c>
      <c r="B12" s="150" t="s">
        <v>8</v>
      </c>
      <c r="C12" s="19"/>
      <c r="D12" s="65"/>
      <c r="E12" s="65"/>
      <c r="F12" s="30"/>
      <c r="G12" s="31"/>
    </row>
    <row r="13" spans="1:7" ht="15" hidden="1">
      <c r="A13" s="147"/>
      <c r="B13" s="150"/>
      <c r="C13" s="3"/>
      <c r="D13" s="63"/>
      <c r="E13" s="63"/>
      <c r="F13" s="20"/>
      <c r="G13" s="32"/>
    </row>
    <row r="14" spans="1:7" ht="15" hidden="1">
      <c r="A14" s="148"/>
      <c r="B14" s="151"/>
      <c r="C14" s="24"/>
      <c r="D14" s="66"/>
      <c r="E14" s="66"/>
      <c r="F14" s="27"/>
      <c r="G14" s="59"/>
    </row>
    <row r="15" spans="1:7" ht="15.75" hidden="1" thickBot="1">
      <c r="A15" s="136"/>
      <c r="B15" s="137"/>
      <c r="C15" s="137"/>
      <c r="D15" s="137"/>
      <c r="E15" s="137"/>
      <c r="F15" s="137"/>
      <c r="G15" s="29">
        <f>G12+G13+G14</f>
        <v>0</v>
      </c>
    </row>
    <row r="16" spans="1:7" ht="15">
      <c r="A16" s="162">
        <v>3</v>
      </c>
      <c r="B16" s="149" t="s">
        <v>20</v>
      </c>
      <c r="C16" s="4" t="s">
        <v>207</v>
      </c>
      <c r="D16" s="77" t="s">
        <v>35</v>
      </c>
      <c r="E16" s="77">
        <v>1</v>
      </c>
      <c r="F16" s="40" t="s">
        <v>208</v>
      </c>
      <c r="G16" s="33">
        <v>232</v>
      </c>
    </row>
    <row r="17" spans="1:7" ht="15" hidden="1">
      <c r="A17" s="163"/>
      <c r="B17" s="150"/>
      <c r="C17" s="3"/>
      <c r="D17" s="34"/>
      <c r="E17" s="34"/>
      <c r="F17" s="20"/>
      <c r="G17" s="32"/>
    </row>
    <row r="18" spans="1:7" ht="15" hidden="1">
      <c r="A18" s="153"/>
      <c r="B18" s="151"/>
      <c r="C18" s="3"/>
      <c r="D18" s="34"/>
      <c r="E18" s="34"/>
      <c r="F18" s="20"/>
      <c r="G18" s="32"/>
    </row>
    <row r="19" spans="1:7" ht="15.75" thickBot="1">
      <c r="A19" s="136"/>
      <c r="B19" s="137"/>
      <c r="C19" s="137"/>
      <c r="D19" s="137"/>
      <c r="E19" s="137"/>
      <c r="F19" s="137"/>
      <c r="G19" s="29">
        <f>G16+G17+G18</f>
        <v>232</v>
      </c>
    </row>
    <row r="20" spans="1:7" ht="15" hidden="1">
      <c r="A20" s="162">
        <v>4</v>
      </c>
      <c r="B20" s="164" t="s">
        <v>14</v>
      </c>
      <c r="C20" s="4"/>
      <c r="D20" s="77"/>
      <c r="E20" s="77"/>
      <c r="F20" s="40"/>
      <c r="G20" s="33"/>
    </row>
    <row r="21" spans="1:7" ht="15" hidden="1">
      <c r="A21" s="163"/>
      <c r="B21" s="165"/>
      <c r="C21" s="3"/>
      <c r="D21" s="34"/>
      <c r="E21" s="34"/>
      <c r="F21" s="20"/>
      <c r="G21" s="32"/>
    </row>
    <row r="22" spans="1:7" ht="15" hidden="1">
      <c r="A22" s="163"/>
      <c r="B22" s="165"/>
      <c r="C22" s="3"/>
      <c r="D22" s="34"/>
      <c r="E22" s="34"/>
      <c r="F22" s="20"/>
      <c r="G22" s="32"/>
    </row>
    <row r="23" spans="1:7" ht="15" hidden="1">
      <c r="A23" s="153"/>
      <c r="B23" s="166"/>
      <c r="C23" s="3"/>
      <c r="D23" s="34"/>
      <c r="E23" s="34"/>
      <c r="F23" s="20"/>
      <c r="G23" s="32"/>
    </row>
    <row r="24" spans="1:7" ht="15.75" hidden="1" thickBot="1">
      <c r="A24" s="144"/>
      <c r="B24" s="145"/>
      <c r="C24" s="145"/>
      <c r="D24" s="145"/>
      <c r="E24" s="145"/>
      <c r="F24" s="145"/>
      <c r="G24" s="36">
        <f>G20+G21+G22+G23</f>
        <v>0</v>
      </c>
    </row>
    <row r="25" spans="1:7" ht="15" hidden="1">
      <c r="A25" s="152">
        <v>1</v>
      </c>
      <c r="B25" s="172" t="s">
        <v>22</v>
      </c>
      <c r="C25" s="4"/>
      <c r="D25" s="5"/>
      <c r="E25" s="55"/>
      <c r="F25" s="4"/>
      <c r="G25" s="18"/>
    </row>
    <row r="26" spans="1:7" ht="15" hidden="1">
      <c r="A26" s="171"/>
      <c r="B26" s="173"/>
      <c r="C26" s="3"/>
      <c r="D26" s="39"/>
      <c r="E26" s="111"/>
      <c r="F26" s="20"/>
      <c r="G26" s="32"/>
    </row>
    <row r="27" spans="1:7" ht="15" hidden="1">
      <c r="A27" s="171"/>
      <c r="B27" s="173"/>
      <c r="C27" s="3"/>
      <c r="D27" s="63"/>
      <c r="E27" s="63"/>
      <c r="F27" s="20"/>
      <c r="G27" s="32"/>
    </row>
    <row r="28" spans="1:7" ht="15" hidden="1">
      <c r="A28" s="171"/>
      <c r="B28" s="173"/>
      <c r="C28" s="3"/>
      <c r="D28" s="63"/>
      <c r="E28" s="63"/>
      <c r="F28" s="20"/>
      <c r="G28" s="32"/>
    </row>
    <row r="29" spans="1:7" ht="15.75" hidden="1" thickBot="1">
      <c r="A29" s="136"/>
      <c r="B29" s="137"/>
      <c r="C29" s="137"/>
      <c r="D29" s="137"/>
      <c r="E29" s="137"/>
      <c r="F29" s="137"/>
      <c r="G29" s="29">
        <f>G25+G26+G27+G28</f>
        <v>0</v>
      </c>
    </row>
    <row r="30" spans="1:7" ht="15" hidden="1">
      <c r="A30" s="148">
        <v>2</v>
      </c>
      <c r="B30" s="151" t="s">
        <v>21</v>
      </c>
      <c r="C30" s="19"/>
      <c r="D30" s="114"/>
      <c r="E30" s="114"/>
      <c r="F30" s="30"/>
      <c r="G30" s="93"/>
    </row>
    <row r="31" spans="1:7" ht="15" hidden="1">
      <c r="A31" s="141"/>
      <c r="B31" s="143"/>
      <c r="C31" s="3"/>
      <c r="D31" s="34"/>
      <c r="E31" s="34"/>
      <c r="F31" s="20"/>
      <c r="G31" s="32"/>
    </row>
    <row r="32" spans="1:7" ht="15" hidden="1">
      <c r="A32" s="141"/>
      <c r="B32" s="143"/>
      <c r="C32" s="3"/>
      <c r="D32" s="34"/>
      <c r="E32" s="34"/>
      <c r="F32" s="20"/>
      <c r="G32" s="32"/>
    </row>
    <row r="33" spans="1:7" ht="15.75" hidden="1" thickBot="1">
      <c r="A33" s="136"/>
      <c r="B33" s="137"/>
      <c r="C33" s="137"/>
      <c r="D33" s="137"/>
      <c r="E33" s="137"/>
      <c r="F33" s="137"/>
      <c r="G33" s="29">
        <f>G30+G31+G32</f>
        <v>0</v>
      </c>
    </row>
    <row r="34" spans="1:7" ht="15" hidden="1">
      <c r="A34" s="148">
        <v>3</v>
      </c>
      <c r="B34" s="151" t="s">
        <v>23</v>
      </c>
      <c r="C34" s="19"/>
      <c r="D34" s="43"/>
      <c r="E34" s="43"/>
      <c r="F34" s="86"/>
      <c r="G34" s="93"/>
    </row>
    <row r="35" spans="1:7" ht="15" hidden="1">
      <c r="A35" s="141"/>
      <c r="B35" s="143"/>
      <c r="C35" s="3"/>
      <c r="D35" s="7"/>
      <c r="E35" s="7"/>
      <c r="F35" s="3"/>
      <c r="G35" s="22"/>
    </row>
    <row r="36" spans="1:7" ht="15" hidden="1">
      <c r="A36" s="141"/>
      <c r="B36" s="143"/>
      <c r="C36" s="3"/>
      <c r="D36" s="39"/>
      <c r="E36" s="39"/>
      <c r="F36" s="20"/>
      <c r="G36" s="32"/>
    </row>
    <row r="37" spans="1:7" ht="15" hidden="1">
      <c r="A37" s="141"/>
      <c r="B37" s="143"/>
      <c r="C37" s="20"/>
      <c r="D37" s="39"/>
      <c r="E37" s="94"/>
      <c r="F37" s="20"/>
      <c r="G37" s="23"/>
    </row>
    <row r="38" spans="1:7" ht="15" hidden="1">
      <c r="A38" s="141"/>
      <c r="B38" s="143"/>
      <c r="C38" s="20"/>
      <c r="D38" s="63"/>
      <c r="E38" s="63"/>
      <c r="F38" s="45"/>
      <c r="G38" s="23"/>
    </row>
    <row r="39" spans="1:7" ht="15.75" hidden="1" thickBot="1">
      <c r="A39" s="144"/>
      <c r="B39" s="145"/>
      <c r="C39" s="145"/>
      <c r="D39" s="145"/>
      <c r="E39" s="145"/>
      <c r="F39" s="145"/>
      <c r="G39" s="36">
        <f>G34+G35+G36+G37</f>
        <v>0</v>
      </c>
    </row>
    <row r="40" spans="1:7" ht="30">
      <c r="A40" s="140">
        <v>4</v>
      </c>
      <c r="B40" s="142" t="s">
        <v>15</v>
      </c>
      <c r="C40" s="4" t="s">
        <v>209</v>
      </c>
      <c r="D40" s="5"/>
      <c r="E40" s="5"/>
      <c r="F40" s="40" t="s">
        <v>210</v>
      </c>
      <c r="G40" s="6">
        <v>100980</v>
      </c>
    </row>
    <row r="41" spans="1:7" ht="15" hidden="1">
      <c r="A41" s="141"/>
      <c r="B41" s="143"/>
      <c r="C41" s="3"/>
      <c r="D41" s="39"/>
      <c r="E41" s="39"/>
      <c r="F41" s="20"/>
      <c r="G41" s="23"/>
    </row>
    <row r="42" spans="1:7" ht="15" hidden="1">
      <c r="A42" s="141"/>
      <c r="B42" s="143"/>
      <c r="C42" s="3"/>
      <c r="D42" s="39"/>
      <c r="E42" s="39"/>
      <c r="F42" s="45"/>
      <c r="G42" s="32"/>
    </row>
    <row r="43" spans="1:7" ht="15" hidden="1">
      <c r="A43" s="141"/>
      <c r="B43" s="143"/>
      <c r="C43" s="3"/>
      <c r="D43" s="63"/>
      <c r="E43" s="63"/>
      <c r="F43" s="20"/>
      <c r="G43" s="32"/>
    </row>
    <row r="44" spans="1:7" ht="15.75" thickBot="1">
      <c r="A44" s="136"/>
      <c r="B44" s="137"/>
      <c r="C44" s="137"/>
      <c r="D44" s="137"/>
      <c r="E44" s="137"/>
      <c r="F44" s="137"/>
      <c r="G44" s="29">
        <f>SUM(G40:G43)</f>
        <v>100980</v>
      </c>
    </row>
    <row r="45" spans="1:7" ht="15" hidden="1">
      <c r="A45" s="163">
        <v>4</v>
      </c>
      <c r="B45" s="165" t="s">
        <v>24</v>
      </c>
      <c r="C45" s="19"/>
      <c r="D45" s="43"/>
      <c r="E45" s="43"/>
      <c r="F45" s="30"/>
      <c r="G45" s="31"/>
    </row>
    <row r="46" spans="1:7" ht="15" hidden="1">
      <c r="A46" s="163"/>
      <c r="B46" s="165"/>
      <c r="C46" s="3"/>
      <c r="D46" s="39"/>
      <c r="E46" s="39"/>
      <c r="F46" s="20"/>
      <c r="G46" s="23"/>
    </row>
    <row r="47" spans="1:7" ht="15" hidden="1">
      <c r="A47" s="163"/>
      <c r="B47" s="165"/>
      <c r="C47" s="24"/>
      <c r="D47" s="25"/>
      <c r="E47" s="25"/>
      <c r="F47" s="27"/>
      <c r="G47" s="28"/>
    </row>
    <row r="48" spans="1:7" ht="15" hidden="1">
      <c r="A48" s="153"/>
      <c r="B48" s="166"/>
      <c r="C48" s="24"/>
      <c r="D48" s="25"/>
      <c r="E48" s="25"/>
      <c r="F48" s="27"/>
      <c r="G48" s="28"/>
    </row>
    <row r="49" spans="1:7" ht="15.75" hidden="1" thickBot="1">
      <c r="A49" s="144"/>
      <c r="B49" s="145"/>
      <c r="C49" s="145"/>
      <c r="D49" s="145"/>
      <c r="E49" s="145"/>
      <c r="F49" s="145"/>
      <c r="G49" s="36">
        <f>G45+G46+G47+G48</f>
        <v>0</v>
      </c>
    </row>
    <row r="50" spans="1:7" ht="45">
      <c r="A50" s="140">
        <v>5</v>
      </c>
      <c r="B50" s="142" t="s">
        <v>5</v>
      </c>
      <c r="C50" s="4" t="s">
        <v>211</v>
      </c>
      <c r="D50" s="62" t="s">
        <v>88</v>
      </c>
      <c r="E50" s="62">
        <f>27+22</f>
        <v>49</v>
      </c>
      <c r="F50" s="40" t="s">
        <v>212</v>
      </c>
      <c r="G50" s="6">
        <v>21103</v>
      </c>
    </row>
    <row r="51" spans="1:7" ht="30">
      <c r="A51" s="141"/>
      <c r="B51" s="143"/>
      <c r="C51" s="3" t="s">
        <v>213</v>
      </c>
      <c r="D51" s="34" t="s">
        <v>88</v>
      </c>
      <c r="E51" s="34">
        <v>40</v>
      </c>
      <c r="F51" s="3" t="s">
        <v>214</v>
      </c>
      <c r="G51" s="32">
        <v>25280</v>
      </c>
    </row>
    <row r="52" spans="1:7" ht="45">
      <c r="A52" s="141"/>
      <c r="B52" s="143"/>
      <c r="C52" s="3" t="s">
        <v>215</v>
      </c>
      <c r="D52" s="34" t="s">
        <v>36</v>
      </c>
      <c r="E52" s="34">
        <v>2</v>
      </c>
      <c r="F52" s="3" t="s">
        <v>216</v>
      </c>
      <c r="G52" s="32">
        <v>1642</v>
      </c>
    </row>
    <row r="53" spans="1:7" ht="30">
      <c r="A53" s="141"/>
      <c r="B53" s="143"/>
      <c r="C53" s="3" t="s">
        <v>217</v>
      </c>
      <c r="D53" s="34" t="s">
        <v>60</v>
      </c>
      <c r="E53" s="34">
        <v>1</v>
      </c>
      <c r="F53" s="3" t="s">
        <v>218</v>
      </c>
      <c r="G53" s="32">
        <v>657</v>
      </c>
    </row>
    <row r="54" spans="1:7" ht="15.75" thickBot="1">
      <c r="A54" s="136"/>
      <c r="B54" s="137"/>
      <c r="C54" s="137"/>
      <c r="D54" s="137"/>
      <c r="E54" s="137"/>
      <c r="F54" s="137"/>
      <c r="G54" s="29">
        <f>G50+G51+G52+G53</f>
        <v>48682</v>
      </c>
    </row>
    <row r="55" spans="1:7" ht="15" hidden="1">
      <c r="A55" s="148">
        <v>6</v>
      </c>
      <c r="B55" s="151" t="s">
        <v>25</v>
      </c>
      <c r="C55" s="19"/>
      <c r="D55" s="43"/>
      <c r="E55" s="43"/>
      <c r="F55" s="19"/>
      <c r="G55" s="31"/>
    </row>
    <row r="56" spans="1:7" ht="15" hidden="1">
      <c r="A56" s="141"/>
      <c r="B56" s="143"/>
      <c r="C56" s="3"/>
      <c r="D56" s="34"/>
      <c r="E56" s="34"/>
      <c r="F56" s="3"/>
      <c r="G56" s="32"/>
    </row>
    <row r="57" spans="1:7" ht="15" hidden="1">
      <c r="A57" s="141"/>
      <c r="B57" s="143"/>
      <c r="C57" s="3"/>
      <c r="D57" s="63"/>
      <c r="E57" s="63"/>
      <c r="F57" s="20"/>
      <c r="G57" s="23"/>
    </row>
    <row r="58" spans="1:7" ht="15.75" hidden="1" thickBot="1">
      <c r="A58" s="136"/>
      <c r="B58" s="137"/>
      <c r="C58" s="137"/>
      <c r="D58" s="137"/>
      <c r="E58" s="137"/>
      <c r="F58" s="137"/>
      <c r="G58" s="91">
        <f>SUM(G55:G57)</f>
        <v>0</v>
      </c>
    </row>
    <row r="59" spans="1:7" ht="15" hidden="1">
      <c r="A59" s="146">
        <v>4</v>
      </c>
      <c r="B59" s="149" t="s">
        <v>26</v>
      </c>
      <c r="C59" s="4"/>
      <c r="D59" s="5"/>
      <c r="E59" s="5"/>
      <c r="F59" s="85"/>
      <c r="G59" s="6"/>
    </row>
    <row r="60" spans="1:7" ht="15" hidden="1">
      <c r="A60" s="147"/>
      <c r="B60" s="150"/>
      <c r="C60" s="3"/>
      <c r="D60" s="34"/>
      <c r="E60" s="41"/>
      <c r="F60" s="3"/>
      <c r="G60" s="32"/>
    </row>
    <row r="61" spans="1:7" ht="15" hidden="1">
      <c r="A61" s="147"/>
      <c r="B61" s="150"/>
      <c r="C61" s="3"/>
      <c r="D61" s="34"/>
      <c r="E61" s="41"/>
      <c r="F61" s="3"/>
      <c r="G61" s="32"/>
    </row>
    <row r="62" spans="1:7" ht="15" hidden="1">
      <c r="A62" s="147"/>
      <c r="B62" s="150"/>
      <c r="C62" s="3"/>
      <c r="D62" s="7"/>
      <c r="E62" s="7"/>
      <c r="F62" s="3"/>
      <c r="G62" s="23"/>
    </row>
    <row r="63" spans="1:7" ht="15" hidden="1">
      <c r="A63" s="147"/>
      <c r="B63" s="150"/>
      <c r="C63" s="24"/>
      <c r="D63" s="9"/>
      <c r="E63" s="9"/>
      <c r="F63" s="24"/>
      <c r="G63" s="28"/>
    </row>
    <row r="64" spans="1:7" ht="15" hidden="1">
      <c r="A64" s="148"/>
      <c r="B64" s="151"/>
      <c r="C64" s="24"/>
      <c r="D64" s="9"/>
      <c r="E64" s="9"/>
      <c r="F64" s="24"/>
      <c r="G64" s="28"/>
    </row>
    <row r="65" spans="1:7" ht="15.75" hidden="1" thickBot="1">
      <c r="A65" s="144" t="s">
        <v>188</v>
      </c>
      <c r="B65" s="145"/>
      <c r="C65" s="145"/>
      <c r="D65" s="145"/>
      <c r="E65" s="145"/>
      <c r="F65" s="145"/>
      <c r="G65" s="36">
        <f>G59+G60+G61+G62+G63+G64</f>
        <v>0</v>
      </c>
    </row>
    <row r="66" spans="1:7" ht="30">
      <c r="A66" s="152">
        <v>6</v>
      </c>
      <c r="B66" s="172" t="s">
        <v>27</v>
      </c>
      <c r="C66" s="4" t="s">
        <v>219</v>
      </c>
      <c r="D66" s="5" t="s">
        <v>88</v>
      </c>
      <c r="E66" s="5">
        <v>190</v>
      </c>
      <c r="F66" s="40" t="s">
        <v>220</v>
      </c>
      <c r="G66" s="6">
        <v>21390</v>
      </c>
    </row>
    <row r="67" spans="1:7" ht="90">
      <c r="A67" s="171"/>
      <c r="B67" s="173"/>
      <c r="C67" s="3" t="s">
        <v>221</v>
      </c>
      <c r="D67" s="39" t="s">
        <v>36</v>
      </c>
      <c r="E67" s="39">
        <v>16</v>
      </c>
      <c r="F67" s="20" t="s">
        <v>222</v>
      </c>
      <c r="G67" s="23">
        <v>2331</v>
      </c>
    </row>
    <row r="68" spans="1:7" ht="15.75" thickBot="1">
      <c r="A68" s="136"/>
      <c r="B68" s="137"/>
      <c r="C68" s="137"/>
      <c r="D68" s="137"/>
      <c r="E68" s="137"/>
      <c r="F68" s="137"/>
      <c r="G68" s="29">
        <f>G66+G67</f>
        <v>23721</v>
      </c>
    </row>
    <row r="69" spans="1:7" ht="15" hidden="1">
      <c r="A69" s="148">
        <v>4</v>
      </c>
      <c r="B69" s="151" t="s">
        <v>28</v>
      </c>
      <c r="C69" s="19"/>
      <c r="D69" s="115"/>
      <c r="E69" s="115"/>
      <c r="F69" s="86"/>
      <c r="G69" s="31"/>
    </row>
    <row r="70" spans="1:7" ht="15" hidden="1">
      <c r="A70" s="141"/>
      <c r="B70" s="143"/>
      <c r="C70" s="3"/>
      <c r="D70" s="63"/>
      <c r="E70" s="63"/>
      <c r="F70" s="45"/>
      <c r="G70" s="23"/>
    </row>
    <row r="71" spans="1:7" ht="15" hidden="1">
      <c r="A71" s="141"/>
      <c r="B71" s="143"/>
      <c r="C71" s="3"/>
      <c r="D71" s="63"/>
      <c r="E71" s="63"/>
      <c r="F71" s="20"/>
      <c r="G71" s="23"/>
    </row>
    <row r="72" spans="1:7" ht="15.75" hidden="1" thickBot="1">
      <c r="A72" s="136"/>
      <c r="B72" s="137"/>
      <c r="C72" s="137"/>
      <c r="D72" s="137"/>
      <c r="E72" s="137"/>
      <c r="F72" s="137"/>
      <c r="G72" s="42">
        <f>SUM(G69:G71)</f>
        <v>0</v>
      </c>
    </row>
    <row r="73" spans="1:7" ht="30">
      <c r="A73" s="163">
        <v>7</v>
      </c>
      <c r="B73" s="165" t="s">
        <v>29</v>
      </c>
      <c r="C73" s="19" t="s">
        <v>223</v>
      </c>
      <c r="D73" s="43" t="s">
        <v>88</v>
      </c>
      <c r="E73" s="43">
        <v>100</v>
      </c>
      <c r="F73" s="30" t="s">
        <v>224</v>
      </c>
      <c r="G73" s="31">
        <v>43511</v>
      </c>
    </row>
    <row r="74" spans="1:7" ht="15" hidden="1">
      <c r="A74" s="163"/>
      <c r="B74" s="165"/>
      <c r="C74" s="3"/>
      <c r="D74" s="63"/>
      <c r="E74" s="67"/>
      <c r="F74" s="20"/>
      <c r="G74" s="23"/>
    </row>
    <row r="75" spans="1:7" ht="15" hidden="1">
      <c r="A75" s="153"/>
      <c r="B75" s="166"/>
      <c r="C75" s="3"/>
      <c r="D75" s="39"/>
      <c r="E75" s="39"/>
      <c r="F75" s="20"/>
      <c r="G75" s="23"/>
    </row>
    <row r="76" spans="1:7" ht="15.75" thickBot="1">
      <c r="A76" s="136"/>
      <c r="B76" s="137"/>
      <c r="C76" s="137"/>
      <c r="D76" s="137"/>
      <c r="E76" s="137"/>
      <c r="F76" s="137"/>
      <c r="G76" s="42">
        <f>G73+G74+G75</f>
        <v>43511</v>
      </c>
    </row>
    <row r="77" spans="1:7" ht="15" hidden="1">
      <c r="A77" s="162">
        <v>10</v>
      </c>
      <c r="B77" s="164" t="s">
        <v>30</v>
      </c>
      <c r="C77" s="4"/>
      <c r="D77" s="5"/>
      <c r="E77" s="5"/>
      <c r="F77" s="4"/>
      <c r="G77" s="6"/>
    </row>
    <row r="78" spans="1:7" ht="15" hidden="1">
      <c r="A78" s="163"/>
      <c r="B78" s="165"/>
      <c r="C78" s="19"/>
      <c r="D78" s="43"/>
      <c r="E78" s="103"/>
      <c r="F78" s="30"/>
      <c r="G78" s="31"/>
    </row>
    <row r="79" spans="1:7" ht="15" hidden="1">
      <c r="A79" s="163"/>
      <c r="B79" s="165"/>
      <c r="C79" s="19"/>
      <c r="D79" s="7"/>
      <c r="E79" s="56"/>
      <c r="F79" s="30"/>
      <c r="G79" s="23"/>
    </row>
    <row r="80" spans="1:7" ht="15" hidden="1">
      <c r="A80" s="153"/>
      <c r="B80" s="166"/>
      <c r="C80" s="24"/>
      <c r="D80" s="9"/>
      <c r="E80" s="10"/>
      <c r="F80" s="20"/>
      <c r="G80" s="28"/>
    </row>
    <row r="81" spans="1:7" ht="15.75" hidden="1" thickBot="1">
      <c r="A81" s="136"/>
      <c r="B81" s="137"/>
      <c r="C81" s="137"/>
      <c r="D81" s="137"/>
      <c r="E81" s="137"/>
      <c r="F81" s="137"/>
      <c r="G81" s="42">
        <f>G77+G78+G79+G80</f>
        <v>0</v>
      </c>
    </row>
    <row r="82" spans="1:7" ht="15">
      <c r="A82" s="162">
        <v>8</v>
      </c>
      <c r="B82" s="164" t="s">
        <v>31</v>
      </c>
      <c r="C82" s="4" t="s">
        <v>225</v>
      </c>
      <c r="D82" s="5" t="s">
        <v>88</v>
      </c>
      <c r="E82" s="55" t="s">
        <v>226</v>
      </c>
      <c r="F82" s="40" t="s">
        <v>227</v>
      </c>
      <c r="G82" s="6">
        <v>29527</v>
      </c>
    </row>
    <row r="83" spans="1:7" ht="15" hidden="1">
      <c r="A83" s="163"/>
      <c r="B83" s="165"/>
      <c r="C83" s="3"/>
      <c r="D83" s="7"/>
      <c r="E83" s="56"/>
      <c r="F83" s="20"/>
      <c r="G83" s="57"/>
    </row>
    <row r="84" spans="1:7" ht="15" hidden="1">
      <c r="A84" s="153"/>
      <c r="B84" s="166"/>
      <c r="C84" s="3"/>
      <c r="D84" s="7"/>
      <c r="E84" s="56"/>
      <c r="F84" s="3"/>
      <c r="G84" s="57"/>
    </row>
    <row r="85" spans="1:7" ht="15.75" thickBot="1">
      <c r="A85" s="138"/>
      <c r="B85" s="139"/>
      <c r="C85" s="139"/>
      <c r="D85" s="139"/>
      <c r="E85" s="139"/>
      <c r="F85" s="139"/>
      <c r="G85" s="42">
        <f>G82+G83+G84</f>
        <v>29527</v>
      </c>
    </row>
    <row r="86" spans="1:7" ht="15">
      <c r="A86" s="146">
        <v>9</v>
      </c>
      <c r="B86" s="149" t="s">
        <v>13</v>
      </c>
      <c r="C86" s="4" t="s">
        <v>228</v>
      </c>
      <c r="D86" s="5" t="s">
        <v>88</v>
      </c>
      <c r="E86" s="5">
        <v>60</v>
      </c>
      <c r="F86" s="40" t="s">
        <v>227</v>
      </c>
      <c r="G86" s="6">
        <v>22963</v>
      </c>
    </row>
    <row r="87" spans="1:7" ht="15" hidden="1">
      <c r="A87" s="147"/>
      <c r="B87" s="150"/>
      <c r="C87" s="3"/>
      <c r="D87" s="7"/>
      <c r="E87" s="7"/>
      <c r="F87" s="45"/>
      <c r="G87" s="23"/>
    </row>
    <row r="88" spans="1:7" ht="15" hidden="1">
      <c r="A88" s="148"/>
      <c r="B88" s="151"/>
      <c r="C88" s="24"/>
      <c r="D88" s="9"/>
      <c r="E88" s="9"/>
      <c r="F88" s="46"/>
      <c r="G88" s="28"/>
    </row>
    <row r="89" spans="1:7" ht="15.75" thickBot="1">
      <c r="A89" s="169"/>
      <c r="B89" s="170"/>
      <c r="C89" s="170"/>
      <c r="D89" s="170"/>
      <c r="E89" s="170"/>
      <c r="F89" s="170"/>
      <c r="G89" s="47">
        <f>G86+G87+G88</f>
        <v>22963</v>
      </c>
    </row>
    <row r="90" spans="1:7" ht="30">
      <c r="A90" s="152">
        <v>10</v>
      </c>
      <c r="B90" s="172" t="s">
        <v>16</v>
      </c>
      <c r="C90" s="4" t="s">
        <v>229</v>
      </c>
      <c r="D90" s="38" t="s">
        <v>36</v>
      </c>
      <c r="E90" s="38">
        <v>17</v>
      </c>
      <c r="F90" s="4" t="s">
        <v>214</v>
      </c>
      <c r="G90" s="6">
        <v>10539</v>
      </c>
    </row>
    <row r="91" spans="1:7" ht="105">
      <c r="A91" s="171"/>
      <c r="B91" s="173"/>
      <c r="C91" s="20" t="s">
        <v>230</v>
      </c>
      <c r="D91" s="39" t="s">
        <v>36</v>
      </c>
      <c r="E91" s="39">
        <v>23</v>
      </c>
      <c r="F91" s="20" t="s">
        <v>231</v>
      </c>
      <c r="G91" s="23">
        <v>32965</v>
      </c>
    </row>
    <row r="92" spans="1:7" ht="15.75" thickBot="1">
      <c r="A92" s="138"/>
      <c r="B92" s="139"/>
      <c r="C92" s="139"/>
      <c r="D92" s="139"/>
      <c r="E92" s="139"/>
      <c r="F92" s="139"/>
      <c r="G92" s="70">
        <f>G90+G91</f>
        <v>43504</v>
      </c>
    </row>
    <row r="93" spans="1:7" ht="15" hidden="1">
      <c r="A93" s="71">
        <v>5</v>
      </c>
      <c r="B93" s="72" t="s">
        <v>32</v>
      </c>
      <c r="C93" s="73"/>
      <c r="D93" s="74"/>
      <c r="E93" s="74"/>
      <c r="F93" s="75"/>
      <c r="G93" s="76"/>
    </row>
    <row r="94" spans="1:7" ht="15.75" hidden="1" thickBot="1">
      <c r="A94" s="136"/>
      <c r="B94" s="137"/>
      <c r="C94" s="137"/>
      <c r="D94" s="137"/>
      <c r="E94" s="137"/>
      <c r="F94" s="137"/>
      <c r="G94" s="42">
        <f>SUM(G93:G93)</f>
        <v>0</v>
      </c>
    </row>
    <row r="95" spans="1:7" ht="30">
      <c r="A95" s="148">
        <v>11</v>
      </c>
      <c r="B95" s="151" t="s">
        <v>232</v>
      </c>
      <c r="C95" s="19" t="s">
        <v>233</v>
      </c>
      <c r="D95" s="114" t="s">
        <v>88</v>
      </c>
      <c r="E95" s="114">
        <f>100+60</f>
        <v>160</v>
      </c>
      <c r="F95" s="86" t="s">
        <v>234</v>
      </c>
      <c r="G95" s="93">
        <f>37670+26095</f>
        <v>63765</v>
      </c>
    </row>
    <row r="96" spans="1:7" ht="45.75" thickBot="1">
      <c r="A96" s="141"/>
      <c r="B96" s="143"/>
      <c r="C96" s="3" t="s">
        <v>235</v>
      </c>
      <c r="D96" s="34" t="s">
        <v>36</v>
      </c>
      <c r="E96" s="34">
        <v>3</v>
      </c>
      <c r="F96" s="3" t="s">
        <v>236</v>
      </c>
      <c r="G96" s="23">
        <v>2408</v>
      </c>
    </row>
    <row r="97" spans="1:7" ht="15" hidden="1">
      <c r="A97" s="141"/>
      <c r="B97" s="143"/>
      <c r="C97" s="3"/>
      <c r="D97" s="34"/>
      <c r="E97" s="34"/>
      <c r="F97" s="20"/>
      <c r="G97" s="23"/>
    </row>
    <row r="98" spans="1:7" ht="15.75" hidden="1" thickBot="1">
      <c r="A98" s="144"/>
      <c r="B98" s="145"/>
      <c r="C98" s="106"/>
      <c r="D98" s="107"/>
      <c r="E98" s="107"/>
      <c r="F98" s="108"/>
      <c r="G98" s="28"/>
    </row>
    <row r="99" spans="1:7" ht="15.75" thickBot="1">
      <c r="A99" s="146"/>
      <c r="B99" s="149"/>
      <c r="C99" s="149"/>
      <c r="D99" s="149"/>
      <c r="E99" s="149"/>
      <c r="F99" s="149"/>
      <c r="G99" s="122">
        <f>SUM(G95:G98)</f>
        <v>66173</v>
      </c>
    </row>
    <row r="100" spans="1:7" ht="30">
      <c r="A100" s="140">
        <v>12</v>
      </c>
      <c r="B100" s="142" t="s">
        <v>110</v>
      </c>
      <c r="C100" s="40" t="s">
        <v>237</v>
      </c>
      <c r="D100" s="38" t="s">
        <v>88</v>
      </c>
      <c r="E100" s="38">
        <v>157</v>
      </c>
      <c r="F100" s="40" t="s">
        <v>238</v>
      </c>
      <c r="G100" s="6">
        <v>88961</v>
      </c>
    </row>
    <row r="101" spans="1:7" ht="30">
      <c r="A101" s="141"/>
      <c r="B101" s="143"/>
      <c r="C101" s="20" t="s">
        <v>221</v>
      </c>
      <c r="D101" s="39" t="s">
        <v>60</v>
      </c>
      <c r="E101" s="39">
        <v>5</v>
      </c>
      <c r="F101" s="20" t="s">
        <v>239</v>
      </c>
      <c r="G101" s="23">
        <v>4510</v>
      </c>
    </row>
    <row r="102" spans="1:7" ht="15" hidden="1">
      <c r="A102" s="141"/>
      <c r="B102" s="143"/>
      <c r="C102" s="20"/>
      <c r="D102" s="39"/>
      <c r="E102" s="39"/>
      <c r="F102" s="20"/>
      <c r="G102" s="23"/>
    </row>
    <row r="103" spans="1:7" ht="15.75" thickBot="1">
      <c r="A103" s="136"/>
      <c r="B103" s="137"/>
      <c r="C103" s="137"/>
      <c r="D103" s="137"/>
      <c r="E103" s="137"/>
      <c r="F103" s="137"/>
      <c r="G103" s="42">
        <f>G100+G101+G102</f>
        <v>93471</v>
      </c>
    </row>
    <row r="104" spans="1:7" ht="15" hidden="1">
      <c r="A104" s="112">
        <v>7</v>
      </c>
      <c r="B104" s="113" t="s">
        <v>195</v>
      </c>
      <c r="C104" s="19"/>
      <c r="D104" s="43"/>
      <c r="E104" s="43"/>
      <c r="F104" s="86"/>
      <c r="G104" s="31"/>
    </row>
    <row r="105" spans="1:7" ht="15.75" hidden="1" thickBot="1">
      <c r="A105" s="144"/>
      <c r="B105" s="145"/>
      <c r="C105" s="145"/>
      <c r="D105" s="145"/>
      <c r="E105" s="145"/>
      <c r="F105" s="145"/>
      <c r="G105" s="47">
        <f>SUM(G104:G104)</f>
        <v>0</v>
      </c>
    </row>
    <row r="106" spans="1:7" ht="15.75" thickBot="1">
      <c r="A106" s="199" t="s">
        <v>6</v>
      </c>
      <c r="B106" s="200"/>
      <c r="C106" s="200"/>
      <c r="D106" s="200"/>
      <c r="E106" s="200"/>
      <c r="F106" s="201"/>
      <c r="G106" s="202">
        <f>G6+G11+G15+G19+G24+G29+G33+G39+G44+G49+G54+G58+G65+G68+G72+G76+G81+G85+G89+G92+G94+G99+G103+G105</f>
        <v>485270</v>
      </c>
    </row>
    <row r="107" spans="1:7" ht="107.25" customHeight="1">
      <c r="A107" s="48"/>
      <c r="B107" s="48"/>
      <c r="C107" s="88"/>
      <c r="D107" s="78"/>
      <c r="E107" s="78"/>
      <c r="F107" s="88"/>
      <c r="G107" s="49"/>
    </row>
    <row r="108" spans="2:7" ht="15.75">
      <c r="B108" s="1" t="s">
        <v>19</v>
      </c>
      <c r="C108" s="89"/>
      <c r="D108" s="79"/>
      <c r="E108" s="79"/>
      <c r="F108" s="90" t="s">
        <v>7</v>
      </c>
      <c r="G108" s="51"/>
    </row>
    <row r="109" spans="2:7" ht="15.75">
      <c r="B109" s="1"/>
      <c r="C109" s="89"/>
      <c r="D109" s="79"/>
      <c r="E109" s="79"/>
      <c r="F109" s="90"/>
      <c r="G109" s="51"/>
    </row>
    <row r="110" spans="2:7" ht="15.75">
      <c r="B110" s="1" t="s">
        <v>17</v>
      </c>
      <c r="C110" s="89"/>
      <c r="D110" s="79"/>
      <c r="E110" s="79"/>
      <c r="F110" s="90" t="s">
        <v>18</v>
      </c>
      <c r="G110" s="51"/>
    </row>
    <row r="111" ht="15">
      <c r="G111" s="52"/>
    </row>
    <row r="112" ht="15">
      <c r="G112" s="52"/>
    </row>
    <row r="113" ht="15">
      <c r="G113" s="52"/>
    </row>
  </sheetData>
  <sheetProtection/>
  <mergeCells count="70">
    <mergeCell ref="A103:F103"/>
    <mergeCell ref="A105:F105"/>
    <mergeCell ref="A106:F106"/>
    <mergeCell ref="A92:F92"/>
    <mergeCell ref="A94:F94"/>
    <mergeCell ref="A95:A98"/>
    <mergeCell ref="B95:B98"/>
    <mergeCell ref="A99:F99"/>
    <mergeCell ref="A100:A102"/>
    <mergeCell ref="B100:B102"/>
    <mergeCell ref="A85:F85"/>
    <mergeCell ref="A86:A88"/>
    <mergeCell ref="B86:B88"/>
    <mergeCell ref="A89:F89"/>
    <mergeCell ref="A90:A91"/>
    <mergeCell ref="B90:B91"/>
    <mergeCell ref="A76:F76"/>
    <mergeCell ref="A77:A80"/>
    <mergeCell ref="B77:B80"/>
    <mergeCell ref="A81:F81"/>
    <mergeCell ref="A82:A84"/>
    <mergeCell ref="B82:B84"/>
    <mergeCell ref="A68:F68"/>
    <mergeCell ref="A69:A71"/>
    <mergeCell ref="B69:B71"/>
    <mergeCell ref="A72:F72"/>
    <mergeCell ref="A73:A75"/>
    <mergeCell ref="B73:B75"/>
    <mergeCell ref="A58:F58"/>
    <mergeCell ref="A59:A64"/>
    <mergeCell ref="B59:B64"/>
    <mergeCell ref="A65:F65"/>
    <mergeCell ref="A66:A67"/>
    <mergeCell ref="B66:B67"/>
    <mergeCell ref="A49:F49"/>
    <mergeCell ref="A50:A53"/>
    <mergeCell ref="B50:B53"/>
    <mergeCell ref="A54:F54"/>
    <mergeCell ref="A55:A57"/>
    <mergeCell ref="B55:B57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2018-02-08T08:12:11Z</cp:lastPrinted>
  <dcterms:created xsi:type="dcterms:W3CDTF">2006-09-28T05:33:49Z</dcterms:created>
  <dcterms:modified xsi:type="dcterms:W3CDTF">2020-01-16T12:13:36Z</dcterms:modified>
  <cp:category/>
  <cp:version/>
  <cp:contentType/>
  <cp:contentStatus/>
</cp:coreProperties>
</file>