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<sst xmlns="http://schemas.openxmlformats.org/spreadsheetml/2006/main" count="1243" uniqueCount="550">
  <si>
    <t>Адрес объекта</t>
  </si>
  <si>
    <t>Наименование выполненных работ</t>
  </si>
  <si>
    <t xml:space="preserve">Материалы используемые для выполнения работ </t>
  </si>
  <si>
    <t>Стоимость выполненных работ руб.</t>
  </si>
  <si>
    <t>№ п/п</t>
  </si>
  <si>
    <t>ул. Комсомольская, 149</t>
  </si>
  <si>
    <t>ИТОГО:</t>
  </si>
  <si>
    <t>Е.Е. Лукьянов</t>
  </si>
  <si>
    <t>пр. Энгельса 10</t>
  </si>
  <si>
    <t>пр. Ф.Энгельса 4</t>
  </si>
  <si>
    <t>Ед-ца изм-ия</t>
  </si>
  <si>
    <t xml:space="preserve">Объём выпол ненных работ </t>
  </si>
  <si>
    <t>пр. Ф. Энгельса, 2</t>
  </si>
  <si>
    <t>ул. Тельмана, 134</t>
  </si>
  <si>
    <t>пр. Ф. Энгельса, 20</t>
  </si>
  <si>
    <t>ул. Маяковского, 99</t>
  </si>
  <si>
    <t>ул. Кожевенная, 10</t>
  </si>
  <si>
    <t>ул. Тельмана, 136</t>
  </si>
  <si>
    <t xml:space="preserve">Инженер ПТО </t>
  </si>
  <si>
    <t>М.А. Гордова</t>
  </si>
  <si>
    <t xml:space="preserve">Директор </t>
  </si>
  <si>
    <t>пр. Энгельса 12</t>
  </si>
  <si>
    <t>пр. Ф. Энгельса, 71</t>
  </si>
  <si>
    <t>пр. Ф. Энгельса, 24</t>
  </si>
  <si>
    <t>ул.Кожевенная 8</t>
  </si>
  <si>
    <t>ул.Комсомольская 145</t>
  </si>
  <si>
    <t>ул. Комсомольская, 151</t>
  </si>
  <si>
    <t>ул.Степная 124</t>
  </si>
  <si>
    <t>ул.Степная 126</t>
  </si>
  <si>
    <t>ул.Степная 128</t>
  </si>
  <si>
    <t>ул. Степная 173А</t>
  </si>
  <si>
    <t>ул.Степная 175</t>
  </si>
  <si>
    <t>ул.Степная 177</t>
  </si>
  <si>
    <t>ул.Колотилова 155</t>
  </si>
  <si>
    <t>ул.Одесская 75</t>
  </si>
  <si>
    <t>ул.Маяковского 47</t>
  </si>
  <si>
    <t>Отчёт выполнения работ по текущему ремонту ООО "Мегатех" за февраль 2017 год.</t>
  </si>
  <si>
    <t>шт.</t>
  </si>
  <si>
    <t>кран Д 20 мм - 1шт</t>
  </si>
  <si>
    <t>6 п. - ремонт системы центрального отопления в подвальном помещении</t>
  </si>
  <si>
    <t>3 под. ремонт системы горячего водоснабжения на тех.этаже</t>
  </si>
  <si>
    <t>м</t>
  </si>
  <si>
    <t>труба п/п Д 32 мм - 12м, уголок 90* Д 32мм - 1шт, тройник Д 32х20х32 мм - 1шт, муфта с ВР Д 32х25мм - 2шт, муфта Д 15мм п/п НР - 1шт, муфта соед.п/п Д 32мм - 3шт, кран Д 1"х32мм - 1шт.</t>
  </si>
  <si>
    <t>3, 4 под. - ремонт системы водоотведения в подвальном помещении</t>
  </si>
  <si>
    <t>труба Д 110мм - 13м, отвод Д 110мм 45* - 3шт, тройник 45* Д 110мм - 1шт, тройник 110х50х110мм - 2шт, манжет 1шт, заглушка Д 110мм - 1шт, патрубок компенсационный Д 110 мм - 1 шт.</t>
  </si>
  <si>
    <t>Ремонт стояка горячего водоснабжения</t>
  </si>
  <si>
    <t>кв.30 - ремонт системы водоснабжения (замена отсекающего крана на стояке)</t>
  </si>
  <si>
    <t>кран Д 20мм - 1шт.</t>
  </si>
  <si>
    <t>ремонт системы центрального отопления</t>
  </si>
  <si>
    <t>муфта "гебо" Д20мм НР - 2шт, фитинг цанга 20х20 ВР - 2шт, труба м/п Д 20мм - 1шт, труба ст Д 108мм - 2м, хомут обжим. Д 110мм - 2шт.</t>
  </si>
  <si>
    <t>кв. 57 - ремонт системы водоотведения</t>
  </si>
  <si>
    <t>труба Д 110мм - 1м, патрубок компенсационный Д 110мм - 1шт.</t>
  </si>
  <si>
    <t>кв. 115, 119 - ремонт системы водоотведения</t>
  </si>
  <si>
    <t>труба Д110мм - 6м, патрубок компенсационный Д110мм - 1шт, трапер Д123х110мм-1шт, тройник 90* Д110мм - 1шт, муфта Д110мм - 2шт, паста уплотнительная 2шт.</t>
  </si>
  <si>
    <t>1) ремонт системы водоотведения; 2)3 под. - ремонт системы водоотведения в подвальном помещении</t>
  </si>
  <si>
    <t>1) труба Д110мм - 3м, манжет Д110мм - 1шт, компенсатор Д 110мм - 1шт, трапер Д 110мм - 1шт; 2) труба Д 110мм - 2 м</t>
  </si>
  <si>
    <t>5 под. ремонтс истемы горячего водоснабжения в подвальном помещении</t>
  </si>
  <si>
    <t>кран 1/2г/ш - 1шт, труба м/п Д26мм - 2м, фитинги: цанга 1" НРх26мм - 1шт, цанга 3/4"НРх26мм - 1шт, тройник 3/4"х1/2"х3/4" ВР - 1шт</t>
  </si>
  <si>
    <t>кв. 50 ремонт системы центрального отопления</t>
  </si>
  <si>
    <t>заглушка Д20мм - 2шт.</t>
  </si>
  <si>
    <t>6 под. ремонт лежака горячего водоснабжения на тех.этаже</t>
  </si>
  <si>
    <t>,</t>
  </si>
  <si>
    <t>труба Д 32мм п/п - 28м, кран Д32мм п/п -4шт, кран Д20мм п/п - 1шт, переход Д 25х32мм п/п - 1шт, муфта Д 32х25 НР - 1шт, тройник п/п Д 32мм - 3шт., тройник п/п Д 32х20х32мм - 1шт. Муфта п/п Д32мм - 10шт, муфта Д20х15ВР - 1шт, авт. сбросник возд - 1шт</t>
  </si>
  <si>
    <t>кв. 119 - ремонт системы центрального водоснабжения (полотенцесушитель)</t>
  </si>
  <si>
    <t>резьба ст.Д32мм - 1шт, труба п/п Д 32мм - 2м, труба п/п Д 25мм - 2м, муфта ВР Д 32мм - 1шт, муфта американка Д 32мм - 1шт, американка Д 25 - 1шт, перход п/п Д 32х25 мм - 1шт, отвод п/п 90* Д 32мм - 2шт</t>
  </si>
  <si>
    <t>кв.99 - ремонт крыши</t>
  </si>
  <si>
    <t>м2</t>
  </si>
  <si>
    <t>линокром 20м2, битум, газ</t>
  </si>
  <si>
    <t xml:space="preserve">демонтаж ж/б парапетных плит </t>
  </si>
  <si>
    <t>плиты ж/б</t>
  </si>
  <si>
    <t>кв.57 освещение на л/к</t>
  </si>
  <si>
    <t>патрон карб. - 1шт, лампа  60v-1шт.</t>
  </si>
  <si>
    <t>кв. 112 ремонт эл.щита</t>
  </si>
  <si>
    <t>выключатели автоматические 2-х полюсные 32А - 1шт.</t>
  </si>
  <si>
    <t>2 под. подвальное помещение (монтаж розетки РУ)</t>
  </si>
  <si>
    <t>кабель ВВГ 3х2,5 - 10м, выключатель автоматический 1-полюсной 25А - 1шт., розетка настен - 1шт</t>
  </si>
  <si>
    <t>Ремонт уличного освещения 1, 2, 3 под.</t>
  </si>
  <si>
    <t xml:space="preserve">Кабель ВВГ 2х1,5 - 20м, прожектор светильник СДО-5 10А - 3шт, дюбель гвозди, дюбель хомут - 1 упак, стяжки - 1упак, Вагги - 12шт, </t>
  </si>
  <si>
    <t>ремонт электроснабжения на л/клетке (полуэтаж)</t>
  </si>
  <si>
    <t>Кабель АВВГ 2х2,5 - 5м, розетка настенная - 1шт.</t>
  </si>
  <si>
    <t>5 под.ремонт ВРУ (ЗАМЕНА ЭЛ. СЧЕТЧИКА)</t>
  </si>
  <si>
    <t>Электросчетчик 3-х фазный 100А - 1шт, провод ПВ1х16 - 10м, Din-рейка 30см</t>
  </si>
  <si>
    <t>1, 3 под. ремонт уличного освещения</t>
  </si>
  <si>
    <t>Фонарь светодиодный 20Вт - 2шт, кабель ВВГ 2х1,5 - 15м</t>
  </si>
  <si>
    <t>кв. 38  ремонт электроснабжения (замена эл. счетчика)</t>
  </si>
  <si>
    <t>кабель ВВГ 4Х4 - 6м, бокс на 8 позиц, электросчетчик Меркурий 201 - 1шт, выключатели автоматические 2-х полюсной 32А - 1шт, 1-полюсной 20А - 3шт, Din-рейка 10см, дюбель гвозди - 10шт, дюбель хомут - 10шт, вагги - 10шт, стяжки - 1упаков., изолента</t>
  </si>
  <si>
    <t>труба м/п Д 26мм - 15м, вентель Д 32мм - 1шт, Д 25мм - 1шт, фитинг цанга 26х1"НР - 2шт, переход латун. 1/2"НРх1"ВР - 2шт. Муфта Д 32мм - 1шт.</t>
  </si>
  <si>
    <t>Отчёт выполнения работ по текущему ремонту ООО "Мегатех" за январь 2017 год.</t>
  </si>
  <si>
    <t>1) лестничная клетка (кв.162) - ремонт освещения подъезда; 2) 1 под. - ремонт уличного освещения</t>
  </si>
  <si>
    <t>шт./шт.</t>
  </si>
  <si>
    <t>1/1</t>
  </si>
  <si>
    <t>1) патрон керам. - 1шт, лампа -1шт. 2) лампа ДРЛ 250Вт - 1шт.</t>
  </si>
  <si>
    <t>кв.167, кв.37 ремонт крыши</t>
  </si>
  <si>
    <t>Линокром 60м2, битум, газ</t>
  </si>
  <si>
    <t>2 под. - уличное освещение подъезда</t>
  </si>
  <si>
    <t>фотореле - 1шт, лампа ДРВ 250Вт - 1шт, кабель АВВГ 3х2,5 - 20м</t>
  </si>
  <si>
    <t>1) 8 под.  ремонт системы водоотведения; 2) кв.174 ремонт системы водоотведения</t>
  </si>
  <si>
    <t>1) труба Д 110 мм -0,25м; 2)труба Д110мм - 2,25м, переход 125х110мм - 1шт, патрубок компенсационный - 1шт, манжет - 1шт.</t>
  </si>
  <si>
    <t>5 под. - текущий ремонт подъезда</t>
  </si>
  <si>
    <t>масленная краска, известковая побелка, грунт, смесь готовая штукатур.</t>
  </si>
  <si>
    <t>1 под. ремонт уличного освещения</t>
  </si>
  <si>
    <t>фонарь светодиодный - 1шт., кабель 2х1,5 - 10м</t>
  </si>
  <si>
    <t>1) кв.106 ремонт системы  водоснабжения; 2) кв.102 ремонт системы водоснабжения</t>
  </si>
  <si>
    <t>1) труба п/п арм Д32мм - 4м, угол п/п 90* Д32мм - 1шт, угол п/п 90* Д 20 мм - 2шт, муфта соед. п/п Д 32мм - 2шт, боченок ст.Д 25мм - 1шт, кран Д25мм - 1шт. 2) труба п/п Д 25мм - 4м, Д 20 мм - 2м, тройник п/п Д 25х20х25мм - 2 шт, муфта ВР 25х3/4" -2 шт, американка ВР 32х1" - 1шт, переход п/п Д 32х25 мм - 1шт, уголок п/п 90* Д 20мм - 4 шт, муфта НР 20х1/2" - 2шт, муфта соед. п/п Д 25мм - 2шт, резьба ст. Д 3/4" - 2шт, клипса -2шт.</t>
  </si>
  <si>
    <t>1) кв.102  ремонт системы горячего водоснабжения; 2) кв.59 ремонт системы горячего водоснабжения; 3) кв.106 ремонт системы горячего водоснабжения</t>
  </si>
  <si>
    <t>1) труба п/п арм. Д 25 мм - 6м, тройник п/п Д 25х20х25 мм - 2шт, муфта ВР 25х3/4" -1шт, американка ВР 32х1" - 1шт, переход п/п Д 32х25 мм - 2шт, заглушка Д 25мм - 1шт, уголок п/п Д 20мм 90* - 4шт, муфта НР Д 20х1/2" - 3шт, клипсы-2шт, муфта соед Д 25мм - 1шт, резьба ст Д 3/4" - 1шт.  2) труба п/п Д 32мм арм - 2м, тройник Д 32х20 мм - 1шт, муфта соед. Д 32мм - 2шт. 3) труба арм Д 32мм -4м, угол п/п 90* Д 32мм - 1шт, угол п/п 90* Д 25мм - 2шт, муфта соед п/п Д 32мм - 2шт, баченок лат Д 25мм - 1шт, кран Д 25мм - 1шт.</t>
  </si>
  <si>
    <t>ремонт системы горячего водоснабжения на тех. этаже</t>
  </si>
  <si>
    <t>труба ст. Д 25мм - 2м</t>
  </si>
  <si>
    <t>ремонт парапета</t>
  </si>
  <si>
    <t>сталь оцинкованная 20м2</t>
  </si>
  <si>
    <t>кв. 38, 35  ремонт системы водоотведения</t>
  </si>
  <si>
    <t>труба Д 50мм - 4м, трапер Д 50 мм - 1шт, тройник Д 50 мм - 2шт, муфта переход Д 73х50 мм - 1шт, патрубок компенсационный Д 50 мм - 1шт.</t>
  </si>
  <si>
    <t xml:space="preserve"> 6под. ремонт холодного водоснабжения</t>
  </si>
  <si>
    <t>кран Д 25мм - 4шт, фитинг Д 25мм - 2шт, труба м/п Д 25мм - 1м, муфта п/п Д НР 32х1" - 3шт, муфта п/п НР 20х1/2" - 3шт, американка 32х1" ВР - 3шт, муфта соед п/п Д 32мм - 3шт, угол 90* Д 32мм - 1шт, резьба ст Д 25мм - 1шт, тройник Д 32х20 мм - 3шт.</t>
  </si>
  <si>
    <t>кв. 14 - ремонт эл.щита</t>
  </si>
  <si>
    <t>кабель АВВГ1х4 - 8м, ответвители соеденительные - 4шт, лампа 2шт.</t>
  </si>
  <si>
    <t>1) кв.29 ремонт системы водоотведения; 2) 3п. - ремонт ливневой канализации; 3) кв. 34 ремонт системы водоотведения</t>
  </si>
  <si>
    <t>1) ревизия Д 50мм - 1шт, манжет 50х75 мм - 1шт.2) труба стальная Д 100 мм - 2м; 3) труба Д 110 мм - 3м, манжет - 1шт, трапер - 1шт, компенсатор 110мм - 1шт, ревизия Д 110мм - 1шт.</t>
  </si>
  <si>
    <t>1) кв.45 ремонт стояка холодного водоснабжения; 2) кв. 101 ремонт стояка холодного водоснабжения</t>
  </si>
  <si>
    <t>1) тройник п/п 32х20х32 мм - 2шт, муфта п/п Д 32 мм - 2шт. 2) труба Д 20 мм - 2м, труба Д 15мм - 1м, переход Д 15х20 мм п/п- 1шт, тройник 20х15х20 мм - 1шт, муфта НР 15мм - 1шт., резьба Д 20мм - 1шт, угол 45* Д 15мм - 1шт, муфта ВР 20*25 мм - 1шт.</t>
  </si>
  <si>
    <t>Ремонт системы теплоснабжения на тех.этаже</t>
  </si>
  <si>
    <t xml:space="preserve"> кран Д 25мм - 1шт.</t>
  </si>
  <si>
    <t>4 под. - уличное освещение подъезда</t>
  </si>
  <si>
    <t>лампа ДРВ 250Вт - 1шт. найм спец.техники</t>
  </si>
  <si>
    <t>кв.67, 71 - ремонт системы водоснабжения</t>
  </si>
  <si>
    <t>труба п/п Д 32мм - 4м, тройник 32х20х32 мм - 1шт, муфта Д 32 мм - 1шт, угол Д 20мм 90* - 1шт, заглушка Д 32мм - 1шт, муфта Д 32х25 ВР - 1шт, резьба ст. Д 25мм - 1шт, переход Д 32ВРх25НР латун. - 1шт.</t>
  </si>
  <si>
    <t xml:space="preserve"> кв.47 ремонт крыши</t>
  </si>
  <si>
    <t>Линокром 30м2, битум, газ</t>
  </si>
  <si>
    <t>кв.37, 43 ремонт системы водоотведения</t>
  </si>
  <si>
    <t>труба Д 110 мм - 3,5 м, тройник 110х110х110 - 2шт, тройник Д 110*50*110 - 1шт, манжет Д 110мм - 1шт, переход 110*50мм - 1шт.</t>
  </si>
  <si>
    <t>1) 4 под. ремонт уличного освещения; 2) 5 под. ремонт уличного освещения</t>
  </si>
  <si>
    <t>1) светильник светодиодный - 1шт., кабель АВВГ 2х2,5 - 20м  2) светильник светодиодный - 1шт., кабель ВВГ 2х1,5 - 10м, ваги, стяжки, найм спец.техники</t>
  </si>
  <si>
    <t>1) 6 под. - ремонт освещения подъезда; 2) кв. 106 - ремонт эл.щита</t>
  </si>
  <si>
    <t>шт./м</t>
  </si>
  <si>
    <t>1/2</t>
  </si>
  <si>
    <t>1) выключатель настенный - 1 шт; 2)кабель АВВГ 2х2,5 - 2м</t>
  </si>
  <si>
    <t>Ремонт покрытия крыши входа в 4 под. подвал</t>
  </si>
  <si>
    <t>Сталь оцинкованная 2,5х1,25 м - 4шт.</t>
  </si>
  <si>
    <t>Ремонт подъезда №8</t>
  </si>
  <si>
    <t>кв. 82, 83  ремонт системы водоснабжения</t>
  </si>
  <si>
    <t>труба п/п Д 20мм - 1м, муфта НР Д 20 мм - 2шт, муфта ВР Д 20 мм - 2шт, тройник 20х20х20 мм - 1шт, уголок Д 20 мм - 1шт.</t>
  </si>
  <si>
    <t>кв.61 ремонт системы водоотведения</t>
  </si>
  <si>
    <t>труба Д 110 мм - 2,5 м, трапер Д 110 мм - 1шт, тройник Д 110 мм - 2 шт.</t>
  </si>
  <si>
    <t xml:space="preserve"> 6п. ремонт системы горячего водоснабжения</t>
  </si>
  <si>
    <t>шт</t>
  </si>
  <si>
    <t>кран п/п Д 63мм - 1шт, муфта п/п Д 63х50 ВР - 1шт, тройник Д 63х63х63 мм - 1шт.</t>
  </si>
  <si>
    <t>фотореле - 1шт.</t>
  </si>
  <si>
    <t>1, 2 под. - уличное освещение подъезда</t>
  </si>
  <si>
    <t>фотореле - 2шт, лампа ДРВ 250Вт - 1шт.</t>
  </si>
  <si>
    <t>кран Д 25 мм - 1шт.</t>
  </si>
  <si>
    <t>ремонт системы центрального отопления в подвале и на тех. Этаже</t>
  </si>
  <si>
    <t>затвор шаровый Д 80 мм - 1шт, кран Д 15 мм - 2шт, прокладки паронитовые Д40мм - 5шт, Д32мм - 6шт, Д50мм - 6шт, Д80мм - 8шт.</t>
  </si>
  <si>
    <t>Ремонт системы водоснабжения на тех.этаже</t>
  </si>
  <si>
    <t>труба м/п Д 20мм - 4м, фитинг цанга-гайка - 1шт, цанга-штуцер - 1шт.</t>
  </si>
  <si>
    <t>Отчёт выполнения работ по текущему ремонту ООО "Мегатех" за март 2017 год.</t>
  </si>
  <si>
    <t>кв.72 ремонт крыши</t>
  </si>
  <si>
    <t>линокром 40м2, газ, битум</t>
  </si>
  <si>
    <t>1) кв. 131  - освещение  1 эт. 2) 2п, 3п. ремонт ВРУ</t>
  </si>
  <si>
    <t>1) патрон керам - 1шт, кабель ВВГ 3х1,5 - 10м, лампа - 1шт. 2) ПН-100а 2шт</t>
  </si>
  <si>
    <t>1 под. - ремонт стояка горячего водоснабжения в подвальном помещении</t>
  </si>
  <si>
    <t>нипель Д 1" - 2шт.</t>
  </si>
  <si>
    <t>1 под.ремонт системы водоотведения в подвальном помещении</t>
  </si>
  <si>
    <t>труба Д110мм - 3,25м, переход Д110х50мм - 1шт, манжет 123х110мм - 1шт.</t>
  </si>
  <si>
    <t>кв.71 ремонт крыши</t>
  </si>
  <si>
    <t>линокром 60м2, газ, битум</t>
  </si>
  <si>
    <t>кв.32, 28 ремонт стояка горячего водоснабжения</t>
  </si>
  <si>
    <t>труба Д 26ммм/п - 2м, фитинг цанга Д 26мм - 1шт</t>
  </si>
  <si>
    <t>1) кв.80 ремонт системы водоотведения в подвальном помещении; 2) 4 под. 5под. Ремонт системы водоотведения в подвальном помещении.</t>
  </si>
  <si>
    <t>1) труба Д110мм - 1,5м, переход Д125*110мм - 1шт, компенсатор Д110мм - 1шт; 2) труба Д110мм -1,75мм, переход 125х110мм-1шт, отвод Д110мм - 1шт, муфта Д110мм - 1шт.</t>
  </si>
  <si>
    <t>кв.80 - ремонт системы водоснабжения</t>
  </si>
  <si>
    <t>кран шар.Д15мм - 1шт, муфта п/п ВР Д32х1" - 1шт, муфта п/п НР Д32х1/2" - 1шт, тройник Д32х20х32мм - 1шт, заглушка Д32мм - 1шт.</t>
  </si>
  <si>
    <t>3 под. ремонт канализации в подвале</t>
  </si>
  <si>
    <t>Труба Д110мм-15м, отвод 45* Д110мм - 6шт, компенсатор Д110мм - 3шт, тройник 90* Д110мм - 3шт, тройник 45* Д110мм -1шт.</t>
  </si>
  <si>
    <t>1 под. тех. этаж ремонт системы водоснабжения</t>
  </si>
  <si>
    <t>кран шар. Д20мм-1шт, Д15мм - 1шт, цанга-штуцер Д20мм-1шт, Д15мм -1шт, цанга-гайка Д20мм-1шт, Д15мм -1шт</t>
  </si>
  <si>
    <t>Ремонт ВРУ</t>
  </si>
  <si>
    <t>кабель ВВГ 1х10 - 10м, ПН 10А - 3шт, губки-контакты, изолента, метизы</t>
  </si>
  <si>
    <t>2 под. ливневая канализация</t>
  </si>
  <si>
    <t>труба ст Д76мм - 2м, труба ст. Д1,5м - 1,5м</t>
  </si>
  <si>
    <t>кв.67 - ремонт стояка холодного водоснабжения</t>
  </si>
  <si>
    <t>труба п/п Д20мм - 2м, Д 32мм - 2м, тройник п/п 32х20х32мм - 1шт, муфта соедин. Д 32мм - 2шт, уголок Д 20мм -2шт, кран Д20мм - 1шт</t>
  </si>
  <si>
    <t>1) кв.143 ремонт крыши; 2) кв.66 ремонт крыши</t>
  </si>
  <si>
    <t>кв. 57 - ремонт системы горячего водоснабжения</t>
  </si>
  <si>
    <t>труба п/п Д32мм - 2м, Д25мм - 1м, муфта п/п 32*х1"ВР-1шт, муфта Д 32х1" американка - 1шт, муфта 25х3/4" НР - 2шт, тройник 32х25х32 мм - 2шт, резьба Д32мм - 2шт.</t>
  </si>
  <si>
    <t>ремонт системы горячего водоснабжения в подвальном помещении</t>
  </si>
  <si>
    <t>затвор Д80мм - 1шт, Д50мм -1шт.</t>
  </si>
  <si>
    <t>кв. 81 - ремонт освещения в квартире</t>
  </si>
  <si>
    <t>кабельАВВГ 2х2,5 -10м, изолента</t>
  </si>
  <si>
    <t>кв.63, 64, 65, подъезд (л/к) - ремонт крыши</t>
  </si>
  <si>
    <t>линокром 90м2, газ, битум</t>
  </si>
  <si>
    <t>7 под. 1 эт. освешщение подъезда</t>
  </si>
  <si>
    <t>патрон карб. 1шт, лампа светодиодная - 1шт</t>
  </si>
  <si>
    <t>освещение на л/к кв.180-112</t>
  </si>
  <si>
    <t>патрон керамический, лампа 60Вт - 1шт.</t>
  </si>
  <si>
    <t>1, 2, 3 - ремонт освещения в подвальном помещении</t>
  </si>
  <si>
    <t>кабель АВВГ 2х2,5 - 60м, розетка во влаг.тпомещ. - 3шт.</t>
  </si>
  <si>
    <t>под. 4 - ремонт  подъезда</t>
  </si>
  <si>
    <t>оштукатуривание стен, окраска стен и потолков</t>
  </si>
  <si>
    <t>Отчёт выполнения работ по текущему ремонту ООО "Мегатех" за апрель 2017 год.</t>
  </si>
  <si>
    <t xml:space="preserve">1под.освещение в подвальном помещении </t>
  </si>
  <si>
    <t>кабель АВВГ 2Х2,5 - 50м, ВВГ 3Х1,5 - 10м, стяжки - 1упак., выключатель - 2шт.</t>
  </si>
  <si>
    <t>кв. 131 ремонт системы горячего водоснабжения</t>
  </si>
  <si>
    <t>труба п/п Д 32мм арм. - 2м, отвод п/п 45* Д 32мм - 4шт, муфта соед. Д 32мм - 2шт, американка Д 32х1" - 3шт, резьба Д 1" - 2шт, тройник Д 32х20х32мм - 1шт, отвод 90* Д 32мм - 1шт, муфта Д 20х1/2" - 1шт</t>
  </si>
  <si>
    <t xml:space="preserve"> под.7 ремонт подъезда</t>
  </si>
  <si>
    <t>масленная окраска, известковая окраска, оштукатуривание, грунт</t>
  </si>
  <si>
    <t>под. 1 ремонт освещения в подъезде</t>
  </si>
  <si>
    <t>кабель АВВГ 2х2,5 - 20м, лампы диодные 4Vт - 10шт, патрон карболит. Настенный - 10 шт.</t>
  </si>
  <si>
    <t>кв. 64 ремонт системы горячего водоснабжения</t>
  </si>
  <si>
    <t>труба м/п Д 26мм - 2м, фитинги: цанга Д 26х25НР - 1шт, цанга 26х25 - 1шт.</t>
  </si>
  <si>
    <t>1) кв. 75 ремонт системы горячего водоснабжения; 2) кв.24 замена стояка горячего водоснабжения</t>
  </si>
  <si>
    <t>1) труба п/п Д 25мм - 2м, муфта ВР Д 25мм - 1шт, НР Д 25 мм - 1шт, муфта НР Д 20мм - 2шт, тройник Д 25х20х25мм - 2шт, уголок 90* Д 20мм - 2шт. 2) труба м/п Д 26мм - 3м, тройник м/п Д 26х20х26мм - 1шт.</t>
  </si>
  <si>
    <t xml:space="preserve"> Ремонт крыши жилого дома кв.58, 59, 38</t>
  </si>
  <si>
    <t>линокром 180м2, битум, газ</t>
  </si>
  <si>
    <t>кв. 58 ремонт электропроводки</t>
  </si>
  <si>
    <t>кабель ВВГ 3х2,5 - 10, дюбель-гвозди - 10шт, распред-коробка черн. 100 - 2шт, изолента - 1шт.</t>
  </si>
  <si>
    <t>ремонт системы горячего водоснабжения в подвальном помещении на стояках</t>
  </si>
  <si>
    <t>кран Д 25мм - 2шт, нипель Д 25мм - 2шт, труба п/п Д 32мм - 2м, отвод п/п Д 32мм - 2шт, тройник Д 32х20х32 мм - 2шт, муфта Д 20х1/2" НР - 2шт, муфта соед. Д 32мм - 2шт</t>
  </si>
  <si>
    <t>1)ремонт системы водоснабжения в подвальном помещении 4 под; 2) полив</t>
  </si>
  <si>
    <t>1) кран Д 50мм - 1шт; 2) кран Д 15мм - 1шт</t>
  </si>
  <si>
    <t>ремонт системы горячего водоснабжения на тех этаже 2 под.</t>
  </si>
  <si>
    <t>труба п/п Д 32мм - 40м, кран п/п Д32мм - 5шт, кран 3/4"  -3шт, кран Д 25мм - 1шт, муфта Д 25х1 1/4" НР - 1шт, муфта 25х3/4" - 3шт, переход 25х32мм - 4шт, муфта соед.Д 32мм - 20шт, тройник Д 32х32х32 п/п - 7шт.</t>
  </si>
  <si>
    <t>кв. 99 ремонт системы водоотведения</t>
  </si>
  <si>
    <t>тройник Д 110мм - 1шт, патрубок компенсацоионный Д 110 мм - 1шт, трапер Д 110мм - 1шт, труба Д 110мм - 1,75м, манжет переход Д 123х110мм - 1шт</t>
  </si>
  <si>
    <t>1) кв.68 ремонт системы водоснабжения; 2)кв. 24 ремонт системы водоснабжения</t>
  </si>
  <si>
    <t>1) труба п/п Д 32мм - 4м, муфта 32х1"ВР - 1шт, муфта 20х1/2" НР - 1шт, тройник п/п 32х20х32мм - 1шт, отвод 45* Д 20мм - 1шт, заглушка п/п Д 32мм - 1шт, кран Д 15мм - 1шт; 2) труба п/п Д 32мм - 4м, тройник 32х20х32мм - 1шт, муфта 20х1/2"НР - 1шт, отвод 45* Д 20мм - 1шт, муфта американка 32х1" ВР - 1шт, муфта 32х1"ВР - 1шт, переход 1"НРх1 1/4"ВР - 2шт, муфта соеденительная Д32мм - 2шт.</t>
  </si>
  <si>
    <t>ремонт системы водоотведения в подвальном помещении 3п.</t>
  </si>
  <si>
    <t>труба Д 110мм - 2м, отвод Д 110мм - 1шт, трапер Д 110мм - 1шт.</t>
  </si>
  <si>
    <t>кв. 135 ремонт освещения в квартире</t>
  </si>
  <si>
    <t>кабель ВВГ 1х4 - 6м, ответвитель - 2шт, изолента</t>
  </si>
  <si>
    <t>1) ремонт системы водоснабжения в подвальном помещении; 2) 2п. ремонт стояка</t>
  </si>
  <si>
    <t>1) труба ст. Д76мм - 2м, резьба  Д 25мм - 1шт, нипель Д 25мм - 1шт, муфта соед. п/п Д 32мм - 3шт, отвод 90* Д 32 мм - 1шт, кран Д 25мм - 1шт; 2) труба п/п Д 32 мм - 4м, тройник Д 32х25х32мм - 1шт, кран Д 20 - 1шт.</t>
  </si>
  <si>
    <t>ремонт системы водоотведения в подвальном помещении 1п.</t>
  </si>
  <si>
    <t>труба Д 110 мм - 6,5м, отвод 90* Д 110мм - 1шт, отвод 45* Д 110мм - 1шт, переход манжет Д 125х110мм - 1шт, ревизия Д 110мм - 1шт.</t>
  </si>
  <si>
    <t>муфта американка п/п Д 32х1 1/4" ВР - 1шт, переход п/п Д 32х40 мм - 1шт.</t>
  </si>
  <si>
    <t>ремонт системы водоснабжения в подвальном помещении</t>
  </si>
  <si>
    <t>кран Д 15мм - 1шт, резьба Д 15мм - 1шт</t>
  </si>
  <si>
    <t>3п. подсобное помещение</t>
  </si>
  <si>
    <t>кран Д 15мм - 1шт, резьба Д 15мм - 2шт, уголок Д 15мм - 1шт</t>
  </si>
  <si>
    <t xml:space="preserve"> Ремонт заземления жилого дома</t>
  </si>
  <si>
    <t>Лента монтажная-30м, Дюбель-гвозди для монтажного пистолета - 1 упак. (найм спец. техники, продряд.)</t>
  </si>
  <si>
    <t>2 под. Освещение подъезда</t>
  </si>
  <si>
    <t>лампы светодиодные 4 VT - 30 шт.</t>
  </si>
  <si>
    <t>Отчёт выполнения работ по текущему ремонту ООО "Мегатех" за май 2017 год.</t>
  </si>
  <si>
    <t>1 под.1 эт. ремонт освещения</t>
  </si>
  <si>
    <t>кабель АВВГ 2х2,5 - 20м, лампа ЛОН 4шт, патрон карбон. - 1шт, стяжки 1упак.</t>
  </si>
  <si>
    <t>1) Замена канализационного стояка в помещении "Ремонт бытовой техники"; 2) кв.234 ремонт системы водоотведения</t>
  </si>
  <si>
    <r>
      <rPr>
        <b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труба Д 110мм - 4м, переход Д 125х110мм - 1шт, хомут Д 110мм - 1шт; </t>
    </r>
    <r>
      <rPr>
        <b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труба Д 110мм - 1,5м, переход 125х110мм - 1шт, компенсатор Д110мм - 1шт, манжет - 1шт.</t>
    </r>
  </si>
  <si>
    <t>1) 3 под. Ремонт системы водоснабжения в подвальном помещении (полив); 2)5 под. Ремонт системы водоснабжения в подвальном помещении (полив)</t>
  </si>
  <si>
    <t>1) тройник Д 32х20х32 пп - 1шт, угол Д 32 90* пп - 1шт, муфта НР Д 20х1/2" - 1шт.; 2) муфта п/п Д 20х1/2" нр - 1шт, труба м/п Д 16мм - 12м, кран 1/2" - 1шт, сгон Д 1/2" - 1шт, фитинг ц-ш Д 16мм - 1шт, фитинг ц-г Д 16мм - 1шт.</t>
  </si>
  <si>
    <t>1) 3 под.ремонт горячего водоснабжения в колясочной; 2) ремонт горячего водоснабжения в подвале</t>
  </si>
  <si>
    <r>
      <rPr>
        <b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труба м/п Д 16мм - 15м, кран Д15мм - 2шт, фитинг Д16НР - 2шт, установочный уголок с ушками Д 16мм - 1шт, баченок Д 15мм - 2шт, уголок г-г Д 15мм - 1шт, сгон Д 15мм - 1шт. </t>
    </r>
    <r>
      <rPr>
        <b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кран Д 1/2" - 2шт, резьба Д 1/2" - 4шт, кран Д 20мм п/п - 1шт, муфта вр 20х1/2" - 2шт, уголок пп Д 20мм 90* - 2шт</t>
    </r>
  </si>
  <si>
    <t>ремонт центрального отопления в подвальном помещении</t>
  </si>
  <si>
    <t>кран Д 3/4" - 3шт.</t>
  </si>
  <si>
    <t>Ремонт крыши: кв.47</t>
  </si>
  <si>
    <t>линокром 30м, битум, газ</t>
  </si>
  <si>
    <t>6 под. Ремонт системы водоотведения</t>
  </si>
  <si>
    <t>труба Д 110мм - 13м, Д 50мм - 0,25м, отвод Д 110мм 45* - 5шт, тройник 45* Д 110мм - 1шт, ревизия Д 110мм - 2шт, компенсатор Д 110мм - 1шт, трапер Д 110мм - 1шт, манжета 110х123мм - 1шт, тройник 45* 110х50 - 1шт, отвод Д 50мм 45* -1шт.</t>
  </si>
  <si>
    <t>3 под. Ремонт системы водоснабжения</t>
  </si>
  <si>
    <t>труба Д 57мм - 2м</t>
  </si>
  <si>
    <t>ремонт эл.щита кв.9</t>
  </si>
  <si>
    <t>кабель ВВГ 1х4 - 10м, выключатель автоматический 2-х пол. 32А - 4шт, Din-рейка 20 см</t>
  </si>
  <si>
    <t>ремонт водоснабжения в подвальном помещении</t>
  </si>
  <si>
    <t>кран гг Д 25мм - 2шт., тройник 32х32х20 - 2шт, муфта соед. Д 20мм пп - 2шт.</t>
  </si>
  <si>
    <t>ремонт системы водоотведения  кв.27</t>
  </si>
  <si>
    <t>труба Д 110мм - 3,5м, компенсатор Д 110мм - 1шт, тройник Д 110х50х110мм - 1шт, трапер Д 110мм - 1шт, муфта Д 110мм - 1шт.</t>
  </si>
  <si>
    <t>Ремонт крыши: кв.35, 67, 105, 106</t>
  </si>
  <si>
    <t>линокром 340м, битум, газ</t>
  </si>
  <si>
    <t>ремонт системы холодного водоснабжения в подвальном помещении (полив)</t>
  </si>
  <si>
    <t>кран Д15мм - 1шт.</t>
  </si>
  <si>
    <t>полив</t>
  </si>
  <si>
    <t>кран Д 20мм - 1шт, заглушка латун. Д 25мм - 1шт.</t>
  </si>
  <si>
    <t>ремонт крыши: кв.143, 144, 145, 146, 3под. (лифт.)</t>
  </si>
  <si>
    <t>линокром 160м, битум, газ</t>
  </si>
  <si>
    <t>1) 1 под. Ремонт лежака холодного водоснабжения в подвальном помещении; 2) кв.130-142 замена стояка холодного водоснабжения</t>
  </si>
  <si>
    <r>
      <rPr>
        <b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труба пп Д 50мм - 12м, Д 32мм - 2м, муфта Д50х40ВР - 1 шт., маериканка  Д 50х40 ВР - 1шт, резьба Д 40мм - 2шт, тройник Д 50х32мм - 4шт, кран Д 32мм - 4шт, тройник Д 32х20х32мм - 4шт, кран Д 20мм - 4шт, муфта 32х25 вр - 2шт, муфта Д 32х32 вр - 2шт, муфта соед. Д 50мм - 3шт, муфта соед. Д 32мм - 1шт. кран Д 15мм - 3шт.2) труба пп Д32мм - 4м, переход пп Д 50х32мм - 1шт, тройник пп Д 32х20х32мм - 1шт, отвод Д 32мм 90* - 1шт, кран пп Д 20мм - 1шт, американка Д 32х32 нр - 1шт, резьба Д 25мм - 1шт, резьба Д 32мм - 1шт.3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 xml:space="preserve"> труба пп Д 32мм - 2м, муфта соед. Д 32мм - 3шт.</t>
    </r>
  </si>
  <si>
    <t>кв.194 ремонт системы водоотведения</t>
  </si>
  <si>
    <t>труба Д 110мм - 2м, компенсатор Д 110мм - 1шт, муфта ремонтная Д 110мм - 1шт, манжета Д 110мм - 1шт.</t>
  </si>
  <si>
    <t>кран Д 25мм -2шт, американка Д 25мм - 2шт.</t>
  </si>
  <si>
    <t>2 под. 3 под. Ремонт подъездов</t>
  </si>
  <si>
    <t>известь, крака масленная</t>
  </si>
  <si>
    <t>ремонт крыши: 1-2 под.</t>
  </si>
  <si>
    <t>линокром 170м2, битум, газ</t>
  </si>
  <si>
    <t>кран Д 15мм - 1шт, фитинг Д 16мм - 1шт.</t>
  </si>
  <si>
    <t>ремонт ливневой канализации</t>
  </si>
  <si>
    <t>труба Д 110мм - 2м, отвод Д 110мм 90* - 2шт</t>
  </si>
  <si>
    <t>под. 1, 2, 3 - ремонт освещения, установка датчиков движения</t>
  </si>
  <si>
    <t>кабель ВВГ 3х1,5 - 5м, датчик движения - 3шт, свето-диодные лампы ekola - 10шт.</t>
  </si>
  <si>
    <t>Отчёт выполнения работ по текущему ремонту ООО "Мегатех" за июнь 2017 год.</t>
  </si>
  <si>
    <t>кв.71 ремонт системы водоснабжения</t>
  </si>
  <si>
    <t>труба п/п Д 32м - 2м, тройник п/п Д 32х20мм - 1шт, муфта ВР Д 32х1" - 1шт, муфта НР Д20х1/2" - 1шт.заглушка п/п Д 32мм - 1шт, угол 90* Д20мм - 1шт, 45* - 1шт, резьба ст.Д 25мм - 1шт, переход латунь Д 40х32мм - 1шт, Д 32х25мм - 1шт.</t>
  </si>
  <si>
    <t>кв.96, 99 - ремонт межпанельных швов</t>
  </si>
  <si>
    <t>жгуты "Вилатерм", пена монтажная, мастика "Сазиласт"</t>
  </si>
  <si>
    <t xml:space="preserve">5 под.ремонт системы водоотведения в подвльном помещении </t>
  </si>
  <si>
    <t>труба ПВХ Д50мм - 1м, компенсатор Д50мм - 1шт, трапер Д 50мм - 1шт, манжет переход. Д50х72мм - 1шт.</t>
  </si>
  <si>
    <t>кв.20 ремонт системы теплоснабжения</t>
  </si>
  <si>
    <t>труба п/п Д 25мм - 2м, Д 20мм - 1м, муфта ВР Д 25х3/4" - 2шт, американка НР Д 25х3/4" - 2шт, отвод 90/ Д 25мм - 4шт, тройник п/п Д 25х20х25мм - 2шт, нипель Д 20мм - 2шт</t>
  </si>
  <si>
    <t>1 п. ремонт подъезда</t>
  </si>
  <si>
    <t>краска масленная, известь, грунт, штукатурка</t>
  </si>
  <si>
    <t xml:space="preserve">кв.32, 36 ремонт системы водоснабжения </t>
  </si>
  <si>
    <t>труба п/п Д32мм - 4м,Д20мм - 1м, тройник Д32х20х32 - 2шт, муфта 20х15 мм НР - 2шт, муфта Д32х25мм ВР -1шт.</t>
  </si>
  <si>
    <t xml:space="preserve">кв.32, 36 ремонт системы горячего водоснабжения </t>
  </si>
  <si>
    <t>труба стекловолокно Д 32мм - 12м, Д20мм - 2м, переход Д 20ВРх25НР - 1шт, кран Д 20гг - 1шт, муфта п/п Д 32х20мм НР-1шт, отвод Д 32мм - 1шт, муфта соедин. Д 32мм - 3шт.</t>
  </si>
  <si>
    <t>4п. Ремонт системы водоотведения в подвальном помещении</t>
  </si>
  <si>
    <t>труба ПВХ Д 110мм - 39м, трапер Д 110мм - 4шт, тройник 45* Д 110мм - 7шт, отвод 45* Д 110мм - 9шт, отвод 90* Д 110мм - 4шт, силиконовая смазка - 1тюбик</t>
  </si>
  <si>
    <t>2 под. Ремонт системы водоснабжения в подвальном помещении</t>
  </si>
  <si>
    <t>труба п/п Д32мм - 4м, тройник Д32х25 - 1шт, кран Д3/4" - 1шт, сгон Д25мм - 1шт, муфта Д25мм - 1шт, к/гайка Д25мм - 1шт, резьба Д15мм - 2шт.</t>
  </si>
  <si>
    <t>3 под. Ремонт системы водоснабжения в подвальном помещении</t>
  </si>
  <si>
    <t>кран Д 15 - 2шт, фитинг цанга 16х1/2"НР - 2шт, труба м/п Д 16мм - 13м, сгон Д 15мм - 1шт</t>
  </si>
  <si>
    <t>кран Д 25мм - 1шт, тройник пп Д 32мм - 2шт, муфта ппД 32х1"НР - 2шт</t>
  </si>
  <si>
    <t>ремонт системы теплоснабжения ж/д (узел управления)</t>
  </si>
  <si>
    <t>затвор дисковый Д80мм - 1шт, сгон в сборе Д50мм - 1 компл.</t>
  </si>
  <si>
    <r>
      <rPr>
        <b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 xml:space="preserve">5 под. Ремонт системы водоснабжения в подвальном помещении; </t>
    </r>
    <r>
      <rPr>
        <b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ремонт лежака холодного водоснабжения в подвальном помещении</t>
    </r>
  </si>
  <si>
    <t>1/64</t>
  </si>
  <si>
    <r>
      <rPr>
        <b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кран Д25мм - 1шт, тройник п/п Д32х20х32мм - 2шт.; </t>
    </r>
    <r>
      <rPr>
        <b/>
        <sz val="11"/>
        <color indexed="8"/>
        <rFont val="Times New Roman"/>
        <family val="1"/>
      </rPr>
      <t xml:space="preserve">2) </t>
    </r>
    <r>
      <rPr>
        <sz val="11"/>
        <color indexed="8"/>
        <rFont val="Times New Roman"/>
        <family val="1"/>
      </rPr>
      <t>труба армир. Пп Д50мм - 24м, Д 20мм - 4м, Д 32мм - 36м, кран Д32мм - 6шт, Д20мм - 6шт, тройник пп Д 50х32х50мм - 5шт, Д 32х20х32мм - 6шт, американка Д 50х11/2 ВР - 1шт, переход пп Д 89х57мм - 1шт, Д 50х32мм - 1 шт, резьба ст. Д 50мм - 1шт, Д 25мм - 1шт, Д 40мм - 1шт, отвод 90* Д 32мм - 8шт, муфта комбинированная Д32х1" ВР - 3шт, Д 20х1/2" ВР - 1шт, муфта соед. пп Д 50мм - 3шт, Д 32мм - 10шт, фитинг цанга Д 26х25 НР - 2шт, дюбель гвозди Д8мм - 1упак.</t>
    </r>
  </si>
  <si>
    <t>изготовление и монтаж турника</t>
  </si>
  <si>
    <t>труба ст. Д 40мм - 6м</t>
  </si>
  <si>
    <t>Ремонт системы горячего водоснабжения в подвальном помещении</t>
  </si>
  <si>
    <t>кран Д 20мм - 7шт, муфта пп Д 32х20НР - 7шт, американка Д 32х3/4 НР - 1шт</t>
  </si>
  <si>
    <t>ремонт системы водоснабжения (полив)</t>
  </si>
  <si>
    <t>труба армированная Д 20мм - 20м, муфта комбинированная Д 20х1/2" НР - 2шт, тройник Д 20мм - 2шт, кран Д 15мм - 1шт, Д 20мм - 3шт, отвод 90* Д 20мм - 8шт, муфта Д 20мм - 10шт, хомут стальной 1/2" ц.хр. - 10шт.</t>
  </si>
  <si>
    <t>ремонт системы водоотведения, ливневая канализация</t>
  </si>
  <si>
    <t>труба Д 110мм - 1м, компенсатор Д 110 мм - 1шт, муфта плавающая соеден. - 1шт</t>
  </si>
  <si>
    <t>Отчёт выполнения работ по текущему ремонту ООО "Мегатех" за июль 2017 год.</t>
  </si>
  <si>
    <t>Ремонт под. №2</t>
  </si>
  <si>
    <t>краска маслен, грунт, побелка, штукатурка</t>
  </si>
  <si>
    <t>ремонт системы теплоснабжения в подвальном помещении</t>
  </si>
  <si>
    <t>Кран Д15мм - 4шт, Д 15 мм - 4шт.</t>
  </si>
  <si>
    <t>кв. 135 ремонт стояка горячего водоснабжения</t>
  </si>
  <si>
    <t>труба арм. п/п Д 32мм - 2м, муфта американка Д 32х1" ВР - 1шт, отвод 90* Д 32мм - 1шт</t>
  </si>
  <si>
    <t>кв. 69, 249, 252 ремонт крыши</t>
  </si>
  <si>
    <t>линокром 135 м2, газ, битум</t>
  </si>
  <si>
    <t>под. 2 - ремонт освещения над подъездом</t>
  </si>
  <si>
    <t>ДРВ 250Вт - 1шт, найм спец.техники</t>
  </si>
  <si>
    <t>1 под. Ремонт подъезда</t>
  </si>
  <si>
    <t>краска масленная, известь, штукатурка</t>
  </si>
  <si>
    <t>1)   4 под. Ремонт системы водоотведения в подвальном помещении;   2)    5 под.Ремонт системы водоотведения в подвальном помещении</t>
  </si>
  <si>
    <t xml:space="preserve">1)    Труба Д 110мм - 11м, трапер Д 110мм - 1шт, манжет Д 110мм - 1шт, компенсатор Д 110мм - 1шт, тройник 45* Д 110мм - 1шт,  отвод 45* Д 110мм - 5шт, ревизия Д 110мм - 1шт. 2)     Труба Д 110мм - 3,5 м, манжет Д 70х50мм - 1шт,  отвод 45* Д 110мм - 2шт, отвод 90* Д 110мм - 1шт, отвод 45* Д 50мм - 1шт      </t>
  </si>
  <si>
    <t>Ремонт крыши р-н. кв. 118</t>
  </si>
  <si>
    <t>линокром 40 м2, газ, битум</t>
  </si>
  <si>
    <t>кв. 95 - ремонт эл. щита</t>
  </si>
  <si>
    <t>выключатель автоматический 2-х полюсной - 1шт, ВВГ 1х4 - 4м, изолента, стяжки</t>
  </si>
  <si>
    <t>под. 1, 2, 5- ремонт освещения над подъездом</t>
  </si>
  <si>
    <t>ДРВ 250Вт -3шт, найм спец.техники</t>
  </si>
  <si>
    <t>ремонт системы центрального теплоснабжения в подвальном помещении</t>
  </si>
  <si>
    <t>затвор шаровый Д 50мм - 1шт.</t>
  </si>
  <si>
    <t>кран Д 25 мм - 1 шт, Д 20 мм - 2шт</t>
  </si>
  <si>
    <t>3эт. Кв. 10 ремонт эл. щита</t>
  </si>
  <si>
    <t>кабель ВВГ 1х4 - 20м, дин.рейка 20см, выключатель автоматический</t>
  </si>
  <si>
    <t>2 под. Ремонт системы водоотведения в подвальном помещении</t>
  </si>
  <si>
    <t>труба Д 110мм - 2,5м, отвод 45* Д 110мм - 1шт, тройник Д 110мм - 1шт</t>
  </si>
  <si>
    <t>под. 5, 6 - ремонт освещения над подъездом</t>
  </si>
  <si>
    <t>ДРВ 250Вт - 2шт, найм спец.техники</t>
  </si>
  <si>
    <t>кран Д 20мм - 2шт, резьба Д 20мм - 2шт</t>
  </si>
  <si>
    <t>кран лат. Д 25мм - 3шт, Д 15мм - 3шт, Д 20мм - 1шт, тройник п/п Д 25х20 мм-1шт, Д 32х20х32мм - 5шт,  муфта НР 20х1/2" - 6шт, муфта ВР 20х1/2" - 2шт, заглушка Д 25мм - 1шт, муфта соед. п/п Д 32мм - 3ш, резьба ст. Д 1/2" - 2шт, ниппель латун. Д 25мм - 1шт.</t>
  </si>
  <si>
    <t>Ремонт подъезда №2</t>
  </si>
  <si>
    <t>1 эт. л/кл. - ремонт электроснабжения</t>
  </si>
  <si>
    <t xml:space="preserve"> кабель ВВГ 2х2,5 - 5 м, патрон карбон 1шт,  вагги - 3шт, лампы - 2шт, выключатель - 1шт, </t>
  </si>
  <si>
    <t xml:space="preserve">ремонт системы теплоснабжения в подвальном помещении </t>
  </si>
  <si>
    <t>кран шаровый гш Д 15мм - 20шт.</t>
  </si>
  <si>
    <t>1) ремонт эл. освещения 1 эт. л/кл. кв. 18;</t>
  </si>
  <si>
    <t>1) кабель ВВГ 2х1,5 - 20м, патрон настенный 2шт, патрон навесной - 1шт.;</t>
  </si>
  <si>
    <t>ремонт холодного водоснабжения в подвальном помещении</t>
  </si>
  <si>
    <t>резьба Д 25мм - 1шт, цанга тройник Д 25х1/2"НРх25 - 1шт, цанга Д 25х1НР - 1шт, цанга Д 25х1" ВР - 1шт.</t>
  </si>
  <si>
    <t>под. 4 - ремонт освещения над подъездом</t>
  </si>
  <si>
    <t>кран Д 25 мм - 3шт</t>
  </si>
  <si>
    <t>под. №2, №3, №4 ремонт покрытия козырьков</t>
  </si>
  <si>
    <t>линокром 45 м2, газ, битум</t>
  </si>
  <si>
    <t>кв.67-73 ремонт стояка водоснабжения (замена)</t>
  </si>
  <si>
    <t>труба п/п Д 32мм - 4м, муфта американка Д 32х32 ВР - 1шт, тройник п/п Д 32х20х32 мм - 1шт, муфта п/п Д 20х1/2" НР - 1шт, муфта соед. Д 32мм - 2шт, отвод 45* пп Д 20мм - 1 шт</t>
  </si>
  <si>
    <t>кв. 50, 56, 62 ремонт стояка горячего водоснабжения</t>
  </si>
  <si>
    <t>труба п/п Д 32мм - 14м, Д 20мм - 12м, муфта Д 32х1" ВР - 2шт, переход латун. Д 32мм ВРх1" НР - 2шт, тройник п/п Д 32х20х32 мм - 3 шт, муфта п/п Д 20х1/2" НР - 3шт, муфта соед. Д 32мм - 8шт, Д 20мм - 4шт, отвод 45* пп Д 20мм - 3 шт, отвод 90* пп Д 32мм - 2 шт</t>
  </si>
  <si>
    <t>кв. 46 ремонт крыши</t>
  </si>
  <si>
    <t>линокром 100м2, газ, битум, сталь оцинкю 0,03 т.</t>
  </si>
  <si>
    <t>Ремонт системы водоснабжения в подвальном помещении (лежак)</t>
  </si>
  <si>
    <t>Ремонт крыши кв.142</t>
  </si>
  <si>
    <t>кран Д 32 мм - 1шт. резьба ст. Д 32 мм - 1шт</t>
  </si>
  <si>
    <t>1) 4 под. Ремонт системы водоснабжения; 2) 5под. Ремонт стояка водоснабжения</t>
  </si>
  <si>
    <t>1) кран Д15мм - 1 шт; 2) кран Д 25мм гг -1шт, тройник пп Д 32х20х32мм - 2шт, хомут метал. Д 32-36мм - 2шт</t>
  </si>
  <si>
    <t>под. 2, 4 - ремонт освещения над подъездом</t>
  </si>
  <si>
    <t xml:space="preserve">1) кв. 84, 87 ремонт стояка системы водоотведения; </t>
  </si>
  <si>
    <t>Труба Д 50мм - 1,25м, Д 110мм - 4м, трапер Д 110мм - 1шт, манжет Д 110мм - 1шт, компенсатор Д 110мм - 1шт, тройник 45* Д 110мм - 1шт, тройник 45* Д 110х50х110мм - 1шт, трапер Д 50мм - 1шт, отвод 45* Д 50мм - 1шт.</t>
  </si>
  <si>
    <t>кв. 73 ремонт эл. снабжения</t>
  </si>
  <si>
    <t>кабель АВВГ 2х2,5 -6м, выключатель автоматический 25А -1шт, патрон корбон. - 1шт, выключатель настен - 1шт, стяжки, вагги, ответвитель - 3шт, эл. лампы - 2шт</t>
  </si>
  <si>
    <t>установка фотореле - ремонт освещения над подъездом</t>
  </si>
  <si>
    <t xml:space="preserve"> найм спец.техники, фотореле-1шт</t>
  </si>
  <si>
    <t>под. 6 - ремонт освещения над подъездом</t>
  </si>
  <si>
    <t>ДРВ 250Вт -1шт, найм спец.техники, фотореле</t>
  </si>
  <si>
    <t>ДРВ 250Вт -1шт, найм спец.техники</t>
  </si>
  <si>
    <t>под. 1 - ремонт освещения над подъездом</t>
  </si>
  <si>
    <t>Ремонт системы водоснабжения в подвальном помещении (полив)</t>
  </si>
  <si>
    <t>Труба п/п Д 12м, кран п/п Д 20мм - 3шт, кран лат. Д 15 мм - 1шт, тройник п/п Д 20мм - 2шт, муфта п/п 20х1/2" НР - 1шт. Хомут стальной Д 20 мм - 5шт.</t>
  </si>
  <si>
    <t>кран Д 32мм - 1шт, муфта Гебо Д 32 НР - 1шт, американка п/п Д 32х32НР - 1шт</t>
  </si>
  <si>
    <t>Отчёт выполнения работ по текущему ремонту ООО "Мегатех" за август 2017 год.</t>
  </si>
  <si>
    <t>1) кв.153 ремонт системы горячего водоснабжения; 2) ремонт системы горячего водоснабжения на обратном трубопроводе</t>
  </si>
  <si>
    <t>1) Труба п/п Д32мм - 2м, муфта Д 32х1" ВР - 1шт, муфта американка Д 32х1" ВР - 1шт., муфта Д 20х1/2" НР - 1шт, тройник Д 32х20х32мм - 1шт, отвод Д20мм 90* - 1шт; 2) Отвод Д 89мм - сталь. - 1шт, переход сталь Д 89х50мм - 1шт.</t>
  </si>
  <si>
    <t>кв.33 ремонт крыши</t>
  </si>
  <si>
    <t>Ремонт ливневой канализации</t>
  </si>
  <si>
    <t>Труба ПВХ Д110мм - 8м, отвод 45* Д110мм - 2шт</t>
  </si>
  <si>
    <t>кв.35 - ремонт системы водоотведения</t>
  </si>
  <si>
    <t>Труба ПВХ Д 110мм- 2м, манжета переходная Д 110х123мм - 1шт</t>
  </si>
  <si>
    <t>кв.19 ремонт крыши</t>
  </si>
  <si>
    <t>линокром 100 м2, битум, газ</t>
  </si>
  <si>
    <t>1)под. №1, №2 ремонт крыши; 2) под №1 козырек</t>
  </si>
  <si>
    <t>1)линокром 80м2, битум, газ; 2) сталь оцинк. 18м2</t>
  </si>
  <si>
    <t>2 под. Ремонт освещения в подъезде</t>
  </si>
  <si>
    <t>Кабель АВВГ 2х2,5 - 10м, розетка -1 шт, ваги, стяжки</t>
  </si>
  <si>
    <t>ремонт крыши 3п.лифтовая, 4п. Парапет</t>
  </si>
  <si>
    <t>Линокром 90м2, газ, битум</t>
  </si>
  <si>
    <t>окраска газопроводной трубы располженного на фасаде жилого дома</t>
  </si>
  <si>
    <t>грунт, краска масленная</t>
  </si>
  <si>
    <t>1под. ремонт электроснабжения в подвальном помещении</t>
  </si>
  <si>
    <t>Кабель ВВГ 3х1,5-50м, стяжки 2 упак., розетка наруж. 2-я - 1шт.</t>
  </si>
  <si>
    <t>Установка малых архитектурных форм на детской площадке (работа)</t>
  </si>
  <si>
    <t>качели, карусели, карусели балансир, горка, детский игровой комплекс</t>
  </si>
  <si>
    <t>кв.16 ремонт межпанельных швов</t>
  </si>
  <si>
    <t>Жгут "Вилатерм" 13м, монтажная пена "Микрофлекс" 5 бал, мастика "Сазиласт" - 25 кг.</t>
  </si>
  <si>
    <t>кв. 33 ремонт крыши</t>
  </si>
  <si>
    <t>линокром 50м2, газ, битум</t>
  </si>
  <si>
    <t>кв. 34 ремонт крыши</t>
  </si>
  <si>
    <t>кв. 42 ремонт системы водоотведения</t>
  </si>
  <si>
    <t>Труба ПВХ Д 110мм - 1м, патрубок компенсационный Д 110мм - 1шт, муфта Д110мм - 1шт, герметик силиконовый</t>
  </si>
  <si>
    <t>Отчёт выполнения работ по текущему ремонту ООО "Мегатех" за сентябрь 2017 год.</t>
  </si>
  <si>
    <t>замена стоякового трубопроводахолодного водоснабжения по кухне кв. 104, 108</t>
  </si>
  <si>
    <t>труба п/п Д 32 мм - 2м, муфта ВР Д 32х1" - 1шт, тройник Д 32х20 мм - 1шт, муфта соед. Д 32мм - 1шт, муфта НР Д 20х1/2" - 1шт, заглушка Д 32 мм - 1шт</t>
  </si>
  <si>
    <t>кв.88, 92, 96 (эл.щит)</t>
  </si>
  <si>
    <t>линокром - 30 м2, битум, газ</t>
  </si>
  <si>
    <t xml:space="preserve"> труба Д 110 мм - 2м, компенсатор Д 110 мм - 1шт.</t>
  </si>
  <si>
    <t>кв.78 - ремонт крыши</t>
  </si>
  <si>
    <t>битум, газ, линокром-(собственников)</t>
  </si>
  <si>
    <t>2 под. ремонт системы водоотведения в подвальном помещении</t>
  </si>
  <si>
    <t>переход Д 110х50мм - 1шт, отвод 45* Д 50мм - 2шт, 90* Д 50мм - 1шт.</t>
  </si>
  <si>
    <t>3 под. ремонт стояка горячего водоснабжения</t>
  </si>
  <si>
    <t>труба Д 26 мм м/п - 13м, кран Д 32мм - 2шт, фитинги: цанга Д32ммНРх26мм - 2шт, цанга Д 26ммх25ВР - 2шт.</t>
  </si>
  <si>
    <t>1) 5 й под. восстановление уличного освещенияЙ; 2) кв. 123 ремонт освещения в тамбуре</t>
  </si>
  <si>
    <t>1) кабель АВВГ 2х2,5 - 20м, стяжки 1упак, вагги 4шт, изолента;2) кабель АВВГ 2Х2,5  - 10м, изолента, вагги 4шт, ответвитель - 3шт, кабель ВВГ 1х4 - 8м, автоматический выключатель 2-х полюсной 32А - 1шт</t>
  </si>
  <si>
    <t>1) кв. 55 ремонт освещения; 2) кв.13 ремонт освещения на кухне</t>
  </si>
  <si>
    <t>1) кабель АВВГ 2х2,5 - 5м, вагги - 4шт, стяжки; 2) кабель АВВГ 2х2,5 - 5м, изолента, вагги - 4шт, стяжки</t>
  </si>
  <si>
    <t>4 под. ремонт ливневой канализации</t>
  </si>
  <si>
    <t>отвод 67* Д 110 мм - 2шт.</t>
  </si>
  <si>
    <t>окраска газовых труб по фасаду здания</t>
  </si>
  <si>
    <t>краска масленная, уайт спирит</t>
  </si>
  <si>
    <t>замена водопроводного ввода</t>
  </si>
  <si>
    <t>отвод стал. Д 57 мм - 3 шт., переход ст. Д 76х57 мм - 1шт</t>
  </si>
  <si>
    <t>1 под ремонт системы водоснабжения в подвальном помещении</t>
  </si>
  <si>
    <t>труба п/п Д 32мм - 6м, угол 90* п/п Д 32 мм - 2шт, тройник п/п Д 32х20х32 мм - 1шт, муфта соед. Д 32мм - 4шт, кран Д 1/2" -1шт</t>
  </si>
  <si>
    <t>1) ремонт освещения 3 под.  - 1 под. р-н. лифта; 2) 2 й подъезд - ремонт освещения в квартире</t>
  </si>
  <si>
    <t>м/шт</t>
  </si>
  <si>
    <t>1) кабель АВВГ 2х2,5 - 1м, вагги - 2шт, патрон карбон. - 1шт, лампа диодная - 1шт.; 2) Вставка плавкая ПН-2 100А - 3шт</t>
  </si>
  <si>
    <t>кв.180-ремонт крыши</t>
  </si>
  <si>
    <t>линокром - 20 м2, битум, заз</t>
  </si>
  <si>
    <t>ремонт системы горячего водоснабжения</t>
  </si>
  <si>
    <t>кран Д 15 мм - 1шт.</t>
  </si>
  <si>
    <t>1) ремонт системы водоотведения кв. 128 (кухонный канализационный стояк); 2)1 под. ремонт системы водоотведения в подвальном помещении</t>
  </si>
  <si>
    <t>1) труба Д 50 мм -3м; 2) труба Д 110 мм - 5м, муфта соедин. Д 110 мм - 1шт.</t>
  </si>
  <si>
    <t>кв. 71 ремонт освещения в тамбуре</t>
  </si>
  <si>
    <t>кабель АВВГ 2х2,5 - 10м, патрон карбол. - 1шт, выключатель наруж. - 1шт, лампа светодиодная - 1шт</t>
  </si>
  <si>
    <t>кв.70 - ремонт крыши</t>
  </si>
  <si>
    <t>линокром - 15 м2, битум, газ</t>
  </si>
  <si>
    <t>кв. 58, 61 ремонт канализации</t>
  </si>
  <si>
    <t>труба Д 110 мм - 7м, тройник 90* Д 110мм - 4шт, тройник Д 110х50х110 мм - 2шт, переход Д 110х50 мм - 2шт, манжет переход Д 110х124 - 1шт, компенсатор Д 110 мм - 2шт, труба Д 50 мм - 2м, алибастра 5кг.</t>
  </si>
  <si>
    <t>1, 2 под - ремонт крыши входов в подвал</t>
  </si>
  <si>
    <t>герметик битумный - 1 балон</t>
  </si>
  <si>
    <t>установка светильника (с торца ж/д)</t>
  </si>
  <si>
    <t>кабель ВВГ 3х2,5 - 50м, вагги 8шт, стяжки упак., светодиодный светильник СДО-5 20А - 1шт, изолента, дюбель-гвозди</t>
  </si>
  <si>
    <t>3 под. Ливневая канализация</t>
  </si>
  <si>
    <t>труба Д 110 мм - 1,5 мм, отвод 90* Д 110 мм - 2шт.</t>
  </si>
  <si>
    <t>1 под. Ремонт системы центрального освещения в подвале</t>
  </si>
  <si>
    <t>кран Д 20 п/п - 1шт, тройник п/п Д 32х20 - 1шт.</t>
  </si>
  <si>
    <t>автом.сбросник воздуха Д 15мм - 1шт.</t>
  </si>
  <si>
    <t>1, 2 (лифт.шахта) - ремонт крыши</t>
  </si>
  <si>
    <t>линокром - 72 м2, битум, заз</t>
  </si>
  <si>
    <t>ремонт системы теплоснабжения</t>
  </si>
  <si>
    <t>кран Д 15 мм - 4шт, Д 20 мм - 2шт.</t>
  </si>
  <si>
    <t>2-й под. ремонт освещения в квартирах</t>
  </si>
  <si>
    <t>кабель ВВГ 1х10 -2м, изолента</t>
  </si>
  <si>
    <t>Отчёт выполнения работ по текущему ремонту ООО "Мегатех" за октябрь 2017 год.</t>
  </si>
  <si>
    <t>Ремонт системы теплоснабжения в подвальном помещении</t>
  </si>
  <si>
    <t>шпилька Д16 - 1м, гайка Д16 - 8шт.</t>
  </si>
  <si>
    <t>Ремонт системы теплоснабжения в подвальном помещении: под. №1, №2</t>
  </si>
  <si>
    <t xml:space="preserve">кран Д 1/2" - 5шт, </t>
  </si>
  <si>
    <t>кв. 78 ремонт крыши</t>
  </si>
  <si>
    <t>газ, битум, (линокром -30м2, собственников жилья)</t>
  </si>
  <si>
    <t>2 под. Ремонт системы теплоснабжения в подвальном помещении</t>
  </si>
  <si>
    <t>Труба п/п Д32 мм - 3м, муфта НР Д 32мм - 1шт, муфта Д32мм - 1шт, тройник Д 32х20х32 мм - 1шт</t>
  </si>
  <si>
    <t>кв. 97, 107 - ремонт системы горячего водоснабжения (замена стояков)</t>
  </si>
  <si>
    <t>труба Д 25 мм - 3м</t>
  </si>
  <si>
    <t>Ремонт системы теплоснабжения в кв. 145</t>
  </si>
  <si>
    <t>кран "Маевского" - 3шт.</t>
  </si>
  <si>
    <t>Ремонт системы теплоснабжения в кв. 178</t>
  </si>
  <si>
    <t>Труба м/п Д 20мм - 1м, тройник Д 20х15х20 ВР - 1шт, цанга Д 20х3/4" ВР - 1шт, цанга Д 20х3/4" НР - 1шт, кран "Маевского" - 1шт.</t>
  </si>
  <si>
    <t>кв. 14 - ремонт системы горячего водоснабжения (замена стояка гвс)</t>
  </si>
  <si>
    <t>труба м/п Д 26 мм - 7м, тройник цанга Д 26х26х26 - 1шт.</t>
  </si>
  <si>
    <t>кв. 70 ремонт крыши</t>
  </si>
  <si>
    <t>линокром - 15 м2, газ, битум</t>
  </si>
  <si>
    <t>труба ст. Д 108 мм - 6м</t>
  </si>
  <si>
    <t>кв.45 - ремонт системы водоотведения в квартире (замена стояка водоотведения)</t>
  </si>
  <si>
    <t>труба Д 110 мм - 1м, манжет Д 110 мм, патрубок компенсационный Д 110мм - 1шт.</t>
  </si>
  <si>
    <t>1) кв.159 - ремонт системы горячего водоснабжения (замена стояка гвс); 2) кв. 81 - ремонт системы горячего водоснабжения в квартире</t>
  </si>
  <si>
    <t>4/4</t>
  </si>
  <si>
    <t>1) резьба Д 25мм - 1шт, муфта ВР Д 25х32мм - 1шт, угол 90* Д 32мм - 1шт, муфта НР Д 20 мм - 1шт.; 2) Труба п/п Д 32мм - 4м, тройник п/п Д 32х20х32мм - 1шт, "американка" Д32х25ВР - 1шт, отвод п/п 90* Д 32мм - 5шт, отвод п/п 90* Д 20мм - 2шт, муфта Д 20х15 НР - 1шт, муфта соед. п/п Д 32мм - 2шт.</t>
  </si>
  <si>
    <t>кв. 81 - ремонт системы водоснабжения в квартире</t>
  </si>
  <si>
    <t>Труба п/п Д 32мм - 4м, тройник п/п Д 32х20х32мм - 1шт, "американка" Д32х25ВР - 1шт, отвод п/п 90* Д 32мм - 5шт, отвод п/п 90* Д 20мм - 2шт, муфта Д 20х15 НР - 1шт, муфта соед. п/п Д 32мм - 2шт.</t>
  </si>
  <si>
    <t>1) 2 под. Ремонт электроснабжения на тех.этаже (монтаж провода и розетки); 2) ремонт освещения в 1 подъезде</t>
  </si>
  <si>
    <t>1) провод ВВГ 3х1,5 - 15м, ПВС 2х1,5 - 2м, розетка двойная - 1шт, стяжки, дюбель гвозди - упак., изолента - 1шт, вагги - 4шт, вилка эл. - 1шт. 2) Лампа св/д Ecola GU10 4W  - 20 шт.</t>
  </si>
  <si>
    <t>Отчёт выполнения работ по текущему ремонту ООО "Мегатех" за ноябрь 2017 год.</t>
  </si>
  <si>
    <t>ремонт системы центрального отопления в подвальном помещении</t>
  </si>
  <si>
    <t>кран Д 20мм - 3шт, Д 15мм - 4шт</t>
  </si>
  <si>
    <t>1 под. Ремонт системы горячего водоснабжения в подвальном помещении</t>
  </si>
  <si>
    <t>труба п/п Д 32мм - 10м, муфта соед. Д 32мм - 4шт, кран Д15мм - 1шт, муфта НР 32х25мм - 1шт, муфта ВР 32х32мм - 1 шт, кран Д 3/4" - 2шт.</t>
  </si>
  <si>
    <t>1) кв. 66 - ремонт канализационного стояка; 2) 52, 56 - ремонт стояка канализации</t>
  </si>
  <si>
    <t>3/6</t>
  </si>
  <si>
    <r>
      <rPr>
        <b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труба Д 110 мм - 3,25 м, патрубок компенсационный-1шт.тройник Д 110мммм 90* - 1шт, муфта ремю черн Д110мм - 1шт.;                                          </t>
    </r>
    <r>
      <rPr>
        <b/>
        <sz val="11"/>
        <color indexed="8"/>
        <rFont val="Times New Roman"/>
        <family val="1"/>
      </rPr>
      <t xml:space="preserve">2) </t>
    </r>
    <r>
      <rPr>
        <sz val="11"/>
        <color indexed="8"/>
        <rFont val="Times New Roman"/>
        <family val="1"/>
      </rPr>
      <t>труба Д50мм - 6м, тройник Д 50мм 45* - 1шт, манжет Д 50х72мм - 1шт, трапер Д 50мм - 1шт, хомут Д 50мм - 2шт.</t>
    </r>
  </si>
  <si>
    <t>кран Д 20мм - 1шт, Д 15мм - 2шт</t>
  </si>
  <si>
    <t>кран Д 20мм - 2шт</t>
  </si>
  <si>
    <t>кран Д 20мм - 5шт, Д 15мм - 2шт</t>
  </si>
  <si>
    <t>кв.19 - ремонт канализации (выполнение 15.02.17)</t>
  </si>
  <si>
    <t>труба Д 110 мм - 2м, манжет - 1шт, трапер - 1шт, патрубок компенсационный-1шт.</t>
  </si>
  <si>
    <t xml:space="preserve">кв.64 - ремонт системы водоснабжения </t>
  </si>
  <si>
    <t>труба м/п Д32мм - 1м, фитинг соед. Д32мм - 1шт.</t>
  </si>
  <si>
    <t>Ремонт системы центрального отопления в подвальном помещении</t>
  </si>
  <si>
    <t>кран Д 15мм - 1шт., труба стальная Д 106 мм - 2м</t>
  </si>
  <si>
    <t>кв.59 ремонт стояка канализации</t>
  </si>
  <si>
    <t>труба Д110мм - 5м, тройник 90* Д 110мм - 2шт, патрубок Д110мм 0,25м, компенсатор Д110мм -1шт, переход Д110х50мм - 1шт.</t>
  </si>
  <si>
    <t>кв.50 - ремонт канализации</t>
  </si>
  <si>
    <t>труба Д 110мм - 1,5м, манжет - 2шт, заглушка Д 110мм - 2шт</t>
  </si>
  <si>
    <t>ул. Полтавская, 50</t>
  </si>
  <si>
    <t>кран Д 20 мм - 2 шт</t>
  </si>
  <si>
    <t>Отчёт выполнения работ по текущему ремонту ООО "Мегатех" за декабрь 2017 год.</t>
  </si>
  <si>
    <t>1) кв. 243 - ремонт системы водоотведения; 2) кв. 42 -  ремонт системы водоотведения</t>
  </si>
  <si>
    <t>2,25/1</t>
  </si>
  <si>
    <t>1) труба Д 110 мм - 2,25м, переход Д 125х110 мм - 1шт, патрубок компенсационный Д 110 мм - 1шт, манжет уплотнительный - 1шт, хомут метал. - 1шт.; 2) Труба Д 110 мм - 1м, отвод Д 110мм - 1шт</t>
  </si>
  <si>
    <t>кв. 42 ремонт системы водоснабжения</t>
  </si>
  <si>
    <t>кран Д 1/2" - 1шт.</t>
  </si>
  <si>
    <t>кв. 101 ремонт системы водоотведения в подвальном помещении</t>
  </si>
  <si>
    <t>труба Д 110 мм - 2,5 м, переход Д 125х110 мм - 1шт, манжет - 1шт, патрубок компенсационный Д 110 мм - 1шт, отвод 45* Д 110 мм - 2шт, муфта ремонтная Д 110мм - 1шт, силиконовый герметик - 1 шт.</t>
  </si>
  <si>
    <t>1 под. - ремонт системы горячего водоснабжения (ввод)</t>
  </si>
  <si>
    <t>затвор шаровый Д 80 мм - 2шт., болты д 16х8мм - 16шт.</t>
  </si>
  <si>
    <t>Ремонт системы водоотведения в подвальном помещении</t>
  </si>
  <si>
    <t>труба Д 110 мм - 2м</t>
  </si>
  <si>
    <t>кв. 200 - ремонт системы теплоснабжения</t>
  </si>
  <si>
    <t>труба м/п Д 20мм - 1м, фитинг: цанга 20х20 ВР - 2шт.</t>
  </si>
  <si>
    <t>кв. 105 - ремонт системы горячего водоснабжения</t>
  </si>
  <si>
    <t>2</t>
  </si>
  <si>
    <t xml:space="preserve">резьба стал. Д 25мм - 1шт, переход "американка" Д 32х1" - 1шт. </t>
  </si>
  <si>
    <t>кв. 82 - ремонт системы теплоснабжения</t>
  </si>
  <si>
    <t>заглушка Д 20 мм ВР  -2шт.</t>
  </si>
  <si>
    <t>ул. Овражная 30</t>
  </si>
  <si>
    <t>ремонт подъезда</t>
  </si>
  <si>
    <t>штукатурка, грунт, краска</t>
  </si>
  <si>
    <t>ул. Овражная 30А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</si>
</sst>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wrapText="1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7" fillId="0" borderId="21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103</xdr:row>
      <xdr:rowOff>209550</xdr:rowOff>
    </xdr:from>
    <xdr:to>
      <xdr:col>2</xdr:col>
      <xdr:colOff>2028825</xdr:colOff>
      <xdr:row>112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5570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111</xdr:row>
      <xdr:rowOff>142875</xdr:rowOff>
    </xdr:from>
    <xdr:to>
      <xdr:col>2</xdr:col>
      <xdr:colOff>1828800</xdr:colOff>
      <xdr:row>120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56335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110</xdr:row>
      <xdr:rowOff>28575</xdr:rowOff>
    </xdr:from>
    <xdr:to>
      <xdr:col>2</xdr:col>
      <xdr:colOff>1847850</xdr:colOff>
      <xdr:row>118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75360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111</xdr:row>
      <xdr:rowOff>28575</xdr:rowOff>
    </xdr:from>
    <xdr:to>
      <xdr:col>2</xdr:col>
      <xdr:colOff>2038350</xdr:colOff>
      <xdr:row>119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02005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106</xdr:row>
      <xdr:rowOff>47625</xdr:rowOff>
    </xdr:from>
    <xdr:to>
      <xdr:col>2</xdr:col>
      <xdr:colOff>2143125</xdr:colOff>
      <xdr:row>114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8840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106</xdr:row>
      <xdr:rowOff>76200</xdr:rowOff>
    </xdr:from>
    <xdr:to>
      <xdr:col>2</xdr:col>
      <xdr:colOff>2038350</xdr:colOff>
      <xdr:row>114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8781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106</xdr:row>
      <xdr:rowOff>142875</xdr:rowOff>
    </xdr:from>
    <xdr:to>
      <xdr:col>2</xdr:col>
      <xdr:colOff>1828800</xdr:colOff>
      <xdr:row>114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34552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107</xdr:row>
      <xdr:rowOff>66675</xdr:rowOff>
    </xdr:from>
    <xdr:to>
      <xdr:col>2</xdr:col>
      <xdr:colOff>1876425</xdr:colOff>
      <xdr:row>115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28123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107</xdr:row>
      <xdr:rowOff>19050</xdr:rowOff>
    </xdr:from>
    <xdr:to>
      <xdr:col>2</xdr:col>
      <xdr:colOff>1828800</xdr:colOff>
      <xdr:row>115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002155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107</xdr:row>
      <xdr:rowOff>104775</xdr:rowOff>
    </xdr:from>
    <xdr:to>
      <xdr:col>2</xdr:col>
      <xdr:colOff>1962150</xdr:colOff>
      <xdr:row>115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915602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106</xdr:row>
      <xdr:rowOff>104775</xdr:rowOff>
    </xdr:from>
    <xdr:to>
      <xdr:col>2</xdr:col>
      <xdr:colOff>1857375</xdr:colOff>
      <xdr:row>114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3144500"/>
          <a:ext cx="1428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110</xdr:row>
      <xdr:rowOff>9525</xdr:rowOff>
    </xdr:from>
    <xdr:to>
      <xdr:col>2</xdr:col>
      <xdr:colOff>1838325</xdr:colOff>
      <xdr:row>118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546860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6">
      <selection activeCell="G109" sqref="G109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2.140625" style="5" customWidth="1"/>
    <col min="4" max="4" width="5.421875" style="161" customWidth="1"/>
    <col min="5" max="5" width="7.421875" style="162" customWidth="1"/>
    <col min="6" max="6" width="42.710937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87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127" t="s">
        <v>10</v>
      </c>
      <c r="E3" s="128" t="s">
        <v>11</v>
      </c>
      <c r="F3" s="22" t="s">
        <v>2</v>
      </c>
      <c r="G3" s="23" t="s">
        <v>3</v>
      </c>
    </row>
    <row r="4" spans="1:7" s="24" customFormat="1" ht="59.25" customHeight="1">
      <c r="A4" s="183">
        <v>1</v>
      </c>
      <c r="B4" s="186" t="s">
        <v>12</v>
      </c>
      <c r="C4" s="9" t="s">
        <v>88</v>
      </c>
      <c r="D4" s="10" t="s">
        <v>89</v>
      </c>
      <c r="E4" s="87" t="s">
        <v>90</v>
      </c>
      <c r="F4" s="9" t="s">
        <v>91</v>
      </c>
      <c r="G4" s="25">
        <v>830</v>
      </c>
    </row>
    <row r="5" spans="1:7" s="24" customFormat="1" ht="32.25" customHeight="1">
      <c r="A5" s="184"/>
      <c r="B5" s="187"/>
      <c r="C5" s="26" t="s">
        <v>92</v>
      </c>
      <c r="D5" s="7" t="s">
        <v>66</v>
      </c>
      <c r="E5" s="7">
        <v>60</v>
      </c>
      <c r="F5" s="27" t="s">
        <v>93</v>
      </c>
      <c r="G5" s="28">
        <f>9804+9602</f>
        <v>19406</v>
      </c>
    </row>
    <row r="6" spans="1:7" s="24" customFormat="1" ht="39" customHeight="1" hidden="1">
      <c r="A6" s="185"/>
      <c r="B6" s="188"/>
      <c r="C6" s="29"/>
      <c r="D6" s="30"/>
      <c r="E6" s="12"/>
      <c r="F6" s="29"/>
      <c r="G6" s="31"/>
    </row>
    <row r="7" spans="1:7" s="24" customFormat="1" ht="14.25" customHeight="1" thickBot="1">
      <c r="A7" s="189"/>
      <c r="B7" s="190"/>
      <c r="C7" s="190"/>
      <c r="D7" s="190"/>
      <c r="E7" s="190"/>
      <c r="F7" s="191"/>
      <c r="G7" s="86">
        <f>G4+G5+G6</f>
        <v>20236</v>
      </c>
    </row>
    <row r="8" spans="1:7" s="33" customFormat="1" ht="30">
      <c r="A8" s="192">
        <v>2</v>
      </c>
      <c r="B8" s="195" t="s">
        <v>9</v>
      </c>
      <c r="C8" s="9" t="s">
        <v>94</v>
      </c>
      <c r="D8" s="129" t="s">
        <v>41</v>
      </c>
      <c r="E8" s="130">
        <v>20</v>
      </c>
      <c r="F8" s="32" t="s">
        <v>95</v>
      </c>
      <c r="G8" s="11">
        <v>8201</v>
      </c>
    </row>
    <row r="9" spans="1:7" ht="53.25" customHeight="1">
      <c r="A9" s="193"/>
      <c r="B9" s="196"/>
      <c r="C9" s="8" t="s">
        <v>96</v>
      </c>
      <c r="D9" s="131" t="s">
        <v>41</v>
      </c>
      <c r="E9" s="132">
        <f>0.25+2.25</f>
        <v>2.5</v>
      </c>
      <c r="F9" s="27" t="s">
        <v>97</v>
      </c>
      <c r="G9" s="34">
        <v>2010</v>
      </c>
    </row>
    <row r="10" spans="1:7" ht="45" customHeight="1">
      <c r="A10" s="193"/>
      <c r="B10" s="196"/>
      <c r="C10" s="29" t="s">
        <v>98</v>
      </c>
      <c r="D10" s="30" t="s">
        <v>66</v>
      </c>
      <c r="E10" s="12">
        <v>545</v>
      </c>
      <c r="F10" s="29" t="s">
        <v>99</v>
      </c>
      <c r="G10" s="39">
        <v>86627</v>
      </c>
    </row>
    <row r="11" spans="1:7" ht="15.75" customHeight="1" hidden="1">
      <c r="A11" s="194"/>
      <c r="B11" s="197"/>
      <c r="C11" s="35"/>
      <c r="D11" s="36"/>
      <c r="E11" s="37"/>
      <c r="F11" s="38"/>
      <c r="G11" s="39"/>
    </row>
    <row r="12" spans="1:7" ht="12.75" customHeight="1" thickBot="1">
      <c r="A12" s="198"/>
      <c r="B12" s="199"/>
      <c r="C12" s="199"/>
      <c r="D12" s="199"/>
      <c r="E12" s="199"/>
      <c r="F12" s="199"/>
      <c r="G12" s="40">
        <f>G8+G9+G10+G11</f>
        <v>96838</v>
      </c>
    </row>
    <row r="13" spans="1:7" ht="30.75" customHeight="1">
      <c r="A13" s="192">
        <v>3</v>
      </c>
      <c r="B13" s="200" t="s">
        <v>8</v>
      </c>
      <c r="C13" s="26" t="s">
        <v>100</v>
      </c>
      <c r="D13" s="133" t="s">
        <v>41</v>
      </c>
      <c r="E13" s="133">
        <v>10</v>
      </c>
      <c r="F13" s="41" t="s">
        <v>101</v>
      </c>
      <c r="G13" s="42">
        <v>4313</v>
      </c>
    </row>
    <row r="14" spans="1:7" ht="175.5" customHeight="1">
      <c r="A14" s="193"/>
      <c r="B14" s="201"/>
      <c r="C14" s="8" t="s">
        <v>102</v>
      </c>
      <c r="D14" s="134" t="s">
        <v>41</v>
      </c>
      <c r="E14" s="131">
        <v>10</v>
      </c>
      <c r="F14" s="44" t="s">
        <v>103</v>
      </c>
      <c r="G14" s="45">
        <v>8869</v>
      </c>
    </row>
    <row r="15" spans="1:7" ht="197.25" customHeight="1">
      <c r="A15" s="194"/>
      <c r="B15" s="202"/>
      <c r="C15" s="35" t="s">
        <v>104</v>
      </c>
      <c r="D15" s="135" t="s">
        <v>41</v>
      </c>
      <c r="E15" s="136">
        <v>12</v>
      </c>
      <c r="F15" s="93" t="s">
        <v>105</v>
      </c>
      <c r="G15" s="94">
        <v>15338</v>
      </c>
    </row>
    <row r="16" spans="1:7" ht="16.5" customHeight="1" thickBot="1">
      <c r="A16" s="198"/>
      <c r="B16" s="199"/>
      <c r="C16" s="199"/>
      <c r="D16" s="199"/>
      <c r="E16" s="199"/>
      <c r="F16" s="199"/>
      <c r="G16" s="40">
        <f>G13+G14+G15</f>
        <v>28520</v>
      </c>
    </row>
    <row r="17" spans="1:7" ht="31.5" customHeight="1">
      <c r="A17" s="203">
        <v>4</v>
      </c>
      <c r="B17" s="195" t="s">
        <v>21</v>
      </c>
      <c r="C17" s="9" t="s">
        <v>106</v>
      </c>
      <c r="D17" s="46" t="s">
        <v>41</v>
      </c>
      <c r="E17" s="46">
        <v>2</v>
      </c>
      <c r="F17" s="32" t="s">
        <v>107</v>
      </c>
      <c r="G17" s="47">
        <v>966</v>
      </c>
    </row>
    <row r="18" spans="1:7" ht="32.25" customHeight="1" hidden="1">
      <c r="A18" s="204"/>
      <c r="B18" s="196"/>
      <c r="C18" s="8"/>
      <c r="D18" s="43"/>
      <c r="E18" s="43"/>
      <c r="F18" s="44"/>
      <c r="G18" s="45"/>
    </row>
    <row r="19" spans="1:7" ht="37.5" customHeight="1" hidden="1">
      <c r="A19" s="184"/>
      <c r="B19" s="197"/>
      <c r="C19" s="8"/>
      <c r="D19" s="43"/>
      <c r="E19" s="43"/>
      <c r="F19" s="44"/>
      <c r="G19" s="45"/>
    </row>
    <row r="20" spans="1:7" ht="15" customHeight="1" thickBot="1">
      <c r="A20" s="198"/>
      <c r="B20" s="199"/>
      <c r="C20" s="199"/>
      <c r="D20" s="199"/>
      <c r="E20" s="199"/>
      <c r="F20" s="199"/>
      <c r="G20" s="40">
        <f>G17+G18+G19</f>
        <v>966</v>
      </c>
    </row>
    <row r="21" spans="1:7" ht="17.25" customHeight="1" hidden="1">
      <c r="A21" s="203">
        <v>4</v>
      </c>
      <c r="B21" s="205" t="s">
        <v>14</v>
      </c>
      <c r="C21" s="9"/>
      <c r="D21" s="46"/>
      <c r="E21" s="46"/>
      <c r="F21" s="32"/>
      <c r="G21" s="47"/>
    </row>
    <row r="22" spans="1:11" ht="29.25" customHeight="1" hidden="1">
      <c r="A22" s="204"/>
      <c r="B22" s="206"/>
      <c r="C22" s="8"/>
      <c r="D22" s="48"/>
      <c r="E22" s="48"/>
      <c r="F22" s="27"/>
      <c r="G22" s="45"/>
      <c r="K22" s="49"/>
    </row>
    <row r="23" spans="1:7" ht="29.25" customHeight="1" hidden="1">
      <c r="A23" s="204"/>
      <c r="B23" s="206"/>
      <c r="C23" s="8"/>
      <c r="D23" s="48"/>
      <c r="E23" s="48"/>
      <c r="F23" s="27"/>
      <c r="G23" s="45"/>
    </row>
    <row r="24" spans="1:7" ht="29.25" customHeight="1" hidden="1">
      <c r="A24" s="184"/>
      <c r="B24" s="207"/>
      <c r="C24" s="8"/>
      <c r="D24" s="43"/>
      <c r="E24" s="43"/>
      <c r="F24" s="44"/>
      <c r="G24" s="45"/>
    </row>
    <row r="25" spans="1:7" ht="15.75" customHeight="1" hidden="1">
      <c r="A25" s="198"/>
      <c r="B25" s="199"/>
      <c r="C25" s="199"/>
      <c r="D25" s="199"/>
      <c r="E25" s="199"/>
      <c r="F25" s="199"/>
      <c r="G25" s="40">
        <f>G21+G22+G23+G24</f>
        <v>0</v>
      </c>
    </row>
    <row r="26" spans="1:7" s="49" customFormat="1" ht="27" customHeight="1" hidden="1">
      <c r="A26" s="203">
        <v>5</v>
      </c>
      <c r="B26" s="205" t="s">
        <v>23</v>
      </c>
      <c r="C26" s="9"/>
      <c r="D26" s="50"/>
      <c r="E26" s="10"/>
      <c r="F26" s="51"/>
      <c r="G26" s="25"/>
    </row>
    <row r="27" spans="1:7" s="49" customFormat="1" ht="25.5" customHeight="1" hidden="1">
      <c r="A27" s="204"/>
      <c r="B27" s="206"/>
      <c r="C27" s="8"/>
      <c r="D27" s="131"/>
      <c r="E27" s="137"/>
      <c r="F27" s="27"/>
      <c r="G27" s="45"/>
    </row>
    <row r="28" spans="1:7" s="49" customFormat="1" ht="31.5" customHeight="1" hidden="1">
      <c r="A28" s="204"/>
      <c r="B28" s="206"/>
      <c r="C28" s="8"/>
      <c r="D28" s="134"/>
      <c r="E28" s="131"/>
      <c r="F28" s="44"/>
      <c r="G28" s="45"/>
    </row>
    <row r="29" spans="1:7" s="49" customFormat="1" ht="31.5" customHeight="1" hidden="1">
      <c r="A29" s="184"/>
      <c r="B29" s="207"/>
      <c r="C29" s="8"/>
      <c r="D29" s="134"/>
      <c r="E29" s="131"/>
      <c r="F29" s="44"/>
      <c r="G29" s="45"/>
    </row>
    <row r="30" spans="1:7" ht="14.25" customHeight="1" hidden="1">
      <c r="A30" s="198"/>
      <c r="B30" s="199"/>
      <c r="C30" s="199"/>
      <c r="D30" s="199"/>
      <c r="E30" s="199"/>
      <c r="F30" s="199"/>
      <c r="G30" s="40">
        <f>G26+G27+G28+G29</f>
        <v>0</v>
      </c>
    </row>
    <row r="31" spans="1:7" ht="15">
      <c r="A31" s="192">
        <v>5</v>
      </c>
      <c r="B31" s="195" t="s">
        <v>22</v>
      </c>
      <c r="C31" s="9" t="s">
        <v>108</v>
      </c>
      <c r="D31" s="46" t="s">
        <v>66</v>
      </c>
      <c r="E31" s="46">
        <v>20</v>
      </c>
      <c r="F31" s="32" t="s">
        <v>109</v>
      </c>
      <c r="G31" s="47">
        <v>16262</v>
      </c>
    </row>
    <row r="32" spans="1:7" ht="60">
      <c r="A32" s="194"/>
      <c r="B32" s="197"/>
      <c r="C32" s="91" t="s">
        <v>110</v>
      </c>
      <c r="D32" s="117" t="s">
        <v>41</v>
      </c>
      <c r="E32" s="117">
        <v>4</v>
      </c>
      <c r="F32" s="92" t="s">
        <v>111</v>
      </c>
      <c r="G32" s="138">
        <v>2205</v>
      </c>
    </row>
    <row r="33" spans="1:7" ht="15.75" thickBot="1">
      <c r="A33" s="208"/>
      <c r="B33" s="209"/>
      <c r="C33" s="209"/>
      <c r="D33" s="209"/>
      <c r="E33" s="209"/>
      <c r="F33" s="209"/>
      <c r="G33" s="52">
        <f>G32+G31</f>
        <v>18467</v>
      </c>
    </row>
    <row r="34" spans="1:7" ht="96" customHeight="1">
      <c r="A34" s="210">
        <v>6</v>
      </c>
      <c r="B34" s="212" t="s">
        <v>24</v>
      </c>
      <c r="C34" s="9" t="s">
        <v>112</v>
      </c>
      <c r="D34" s="53" t="s">
        <v>41</v>
      </c>
      <c r="E34" s="54">
        <v>1</v>
      </c>
      <c r="F34" s="55" t="s">
        <v>113</v>
      </c>
      <c r="G34" s="47">
        <v>6636</v>
      </c>
    </row>
    <row r="35" spans="1:7" ht="17.25" customHeight="1" hidden="1">
      <c r="A35" s="211"/>
      <c r="B35" s="213"/>
      <c r="C35" s="8"/>
      <c r="D35" s="12"/>
      <c r="E35" s="12"/>
      <c r="F35" s="8"/>
      <c r="G35" s="31"/>
    </row>
    <row r="36" spans="1:7" ht="28.5" customHeight="1" hidden="1">
      <c r="A36" s="211"/>
      <c r="B36" s="213"/>
      <c r="C36" s="8"/>
      <c r="D36" s="60"/>
      <c r="E36" s="61"/>
      <c r="F36" s="44"/>
      <c r="G36" s="45"/>
    </row>
    <row r="37" spans="1:7" s="33" customFormat="1" ht="27.75" customHeight="1" hidden="1">
      <c r="A37" s="211"/>
      <c r="B37" s="213"/>
      <c r="C37" s="56"/>
      <c r="D37" s="57"/>
      <c r="E37" s="58"/>
      <c r="F37" s="56"/>
      <c r="G37" s="34"/>
    </row>
    <row r="38" spans="1:7" s="33" customFormat="1" ht="15" hidden="1">
      <c r="A38" s="211"/>
      <c r="B38" s="213"/>
      <c r="C38" s="56"/>
      <c r="D38" s="139"/>
      <c r="E38" s="140"/>
      <c r="F38" s="59"/>
      <c r="G38" s="34"/>
    </row>
    <row r="39" spans="1:7" ht="15.75" thickBot="1">
      <c r="A39" s="198"/>
      <c r="B39" s="199"/>
      <c r="C39" s="199"/>
      <c r="D39" s="199"/>
      <c r="E39" s="199"/>
      <c r="F39" s="199"/>
      <c r="G39" s="40">
        <f>G34+G35+G36+G37</f>
        <v>6636</v>
      </c>
    </row>
    <row r="40" spans="1:7" s="33" customFormat="1" ht="30">
      <c r="A40" s="192">
        <v>7</v>
      </c>
      <c r="B40" s="200" t="s">
        <v>16</v>
      </c>
      <c r="C40" s="26" t="s">
        <v>114</v>
      </c>
      <c r="D40" s="7" t="s">
        <v>41</v>
      </c>
      <c r="E40" s="7">
        <v>8</v>
      </c>
      <c r="F40" s="115" t="s">
        <v>115</v>
      </c>
      <c r="G40" s="42">
        <v>3226</v>
      </c>
    </row>
    <row r="41" spans="1:7" s="33" customFormat="1" ht="81" customHeight="1">
      <c r="A41" s="193"/>
      <c r="B41" s="201"/>
      <c r="C41" s="8" t="s">
        <v>116</v>
      </c>
      <c r="D41" s="61" t="s">
        <v>41</v>
      </c>
      <c r="E41" s="61">
        <v>5</v>
      </c>
      <c r="F41" s="27" t="s">
        <v>117</v>
      </c>
      <c r="G41" s="34">
        <v>5562</v>
      </c>
    </row>
    <row r="42" spans="1:7" ht="96.75" customHeight="1">
      <c r="A42" s="193"/>
      <c r="B42" s="201"/>
      <c r="C42" s="8" t="s">
        <v>118</v>
      </c>
      <c r="D42" s="60" t="s">
        <v>41</v>
      </c>
      <c r="E42" s="61">
        <v>3</v>
      </c>
      <c r="F42" s="62" t="s">
        <v>119</v>
      </c>
      <c r="G42" s="45">
        <v>7094</v>
      </c>
    </row>
    <row r="43" spans="1:7" ht="16.5" customHeight="1">
      <c r="A43" s="194"/>
      <c r="B43" s="202"/>
      <c r="C43" s="8" t="s">
        <v>120</v>
      </c>
      <c r="D43" s="134" t="s">
        <v>37</v>
      </c>
      <c r="E43" s="131">
        <v>1</v>
      </c>
      <c r="F43" s="44" t="s">
        <v>121</v>
      </c>
      <c r="G43" s="45">
        <v>511</v>
      </c>
    </row>
    <row r="44" spans="1:7" ht="15">
      <c r="A44" s="208"/>
      <c r="B44" s="209"/>
      <c r="C44" s="209"/>
      <c r="D44" s="209"/>
      <c r="E44" s="209"/>
      <c r="F44" s="209"/>
      <c r="G44" s="52">
        <f>SUM(G40:G43)</f>
        <v>16393</v>
      </c>
    </row>
    <row r="45" spans="1:7" s="33" customFormat="1" ht="15" customHeight="1" hidden="1">
      <c r="A45" s="203">
        <v>9</v>
      </c>
      <c r="B45" s="205" t="s">
        <v>25</v>
      </c>
      <c r="C45" s="9"/>
      <c r="D45" s="54"/>
      <c r="E45" s="54"/>
      <c r="F45" s="63"/>
      <c r="G45" s="11"/>
    </row>
    <row r="46" spans="1:7" s="33" customFormat="1" ht="15" hidden="1">
      <c r="A46" s="204"/>
      <c r="B46" s="206"/>
      <c r="C46" s="8"/>
      <c r="D46" s="61"/>
      <c r="E46" s="61"/>
      <c r="F46" s="27"/>
      <c r="G46" s="34"/>
    </row>
    <row r="47" spans="1:7" s="33" customFormat="1" ht="15" hidden="1">
      <c r="A47" s="204"/>
      <c r="B47" s="206"/>
      <c r="C47" s="35"/>
      <c r="D47" s="36"/>
      <c r="E47" s="36"/>
      <c r="F47" s="38"/>
      <c r="G47" s="39"/>
    </row>
    <row r="48" spans="1:7" s="33" customFormat="1" ht="19.5" customHeight="1" hidden="1">
      <c r="A48" s="184"/>
      <c r="B48" s="207"/>
      <c r="C48" s="35"/>
      <c r="D48" s="36"/>
      <c r="E48" s="36"/>
      <c r="F48" s="38"/>
      <c r="G48" s="39"/>
    </row>
    <row r="49" spans="1:7" ht="15.75" hidden="1" thickBot="1">
      <c r="A49" s="198"/>
      <c r="B49" s="199"/>
      <c r="C49" s="199"/>
      <c r="D49" s="199"/>
      <c r="E49" s="199"/>
      <c r="F49" s="199"/>
      <c r="G49" s="40">
        <f>G45+G46+G47+G48</f>
        <v>0</v>
      </c>
    </row>
    <row r="50" spans="1:7" ht="15">
      <c r="A50" s="194">
        <v>8</v>
      </c>
      <c r="B50" s="197" t="s">
        <v>5</v>
      </c>
      <c r="C50" s="26" t="s">
        <v>122</v>
      </c>
      <c r="D50" s="141" t="s">
        <v>37</v>
      </c>
      <c r="E50" s="133">
        <v>1</v>
      </c>
      <c r="F50" s="64" t="s">
        <v>123</v>
      </c>
      <c r="G50" s="42">
        <v>900</v>
      </c>
    </row>
    <row r="51" spans="1:7" ht="75">
      <c r="A51" s="211"/>
      <c r="B51" s="213"/>
      <c r="C51" s="8" t="s">
        <v>124</v>
      </c>
      <c r="D51" s="43" t="s">
        <v>41</v>
      </c>
      <c r="E51" s="48">
        <v>4</v>
      </c>
      <c r="F51" s="8" t="s">
        <v>125</v>
      </c>
      <c r="G51" s="45">
        <v>2759</v>
      </c>
    </row>
    <row r="52" spans="1:7" ht="15.75" thickBot="1">
      <c r="A52" s="198"/>
      <c r="B52" s="199"/>
      <c r="C52" s="199"/>
      <c r="D52" s="199"/>
      <c r="E52" s="199"/>
      <c r="F52" s="199"/>
      <c r="G52" s="40">
        <f>SUM(G50:G51)</f>
        <v>3659</v>
      </c>
    </row>
    <row r="53" spans="1:7" s="33" customFormat="1" ht="39.75" customHeight="1" hidden="1">
      <c r="A53" s="210">
        <v>11</v>
      </c>
      <c r="B53" s="212" t="s">
        <v>26</v>
      </c>
      <c r="C53" s="9"/>
      <c r="D53" s="54"/>
      <c r="E53" s="54"/>
      <c r="F53" s="9"/>
      <c r="G53" s="11"/>
    </row>
    <row r="54" spans="1:7" s="33" customFormat="1" ht="15.75" hidden="1" thickBot="1">
      <c r="A54" s="211"/>
      <c r="B54" s="213"/>
      <c r="C54" s="8"/>
      <c r="D54" s="48"/>
      <c r="E54" s="48"/>
      <c r="F54" s="8"/>
      <c r="G54" s="45"/>
    </row>
    <row r="55" spans="1:7" ht="15.75" hidden="1" thickBot="1">
      <c r="A55" s="211"/>
      <c r="B55" s="213"/>
      <c r="C55" s="8"/>
      <c r="D55" s="134"/>
      <c r="E55" s="131"/>
      <c r="F55" s="44"/>
      <c r="G55" s="34"/>
    </row>
    <row r="56" spans="1:7" ht="15.75" hidden="1" thickBot="1">
      <c r="A56" s="208"/>
      <c r="B56" s="209"/>
      <c r="C56" s="209"/>
      <c r="D56" s="209"/>
      <c r="E56" s="209"/>
      <c r="F56" s="209"/>
      <c r="G56" s="65">
        <f>SUM(G53:G55)</f>
        <v>0</v>
      </c>
    </row>
    <row r="57" spans="1:7" s="33" customFormat="1" ht="18.75" customHeight="1">
      <c r="A57" s="192">
        <v>9</v>
      </c>
      <c r="B57" s="195" t="s">
        <v>27</v>
      </c>
      <c r="C57" s="9" t="s">
        <v>126</v>
      </c>
      <c r="D57" s="10" t="s">
        <v>66</v>
      </c>
      <c r="E57" s="10">
        <v>30</v>
      </c>
      <c r="F57" s="55" t="s">
        <v>127</v>
      </c>
      <c r="G57" s="11">
        <v>9612</v>
      </c>
    </row>
    <row r="58" spans="1:7" ht="48" customHeight="1">
      <c r="A58" s="193"/>
      <c r="B58" s="196"/>
      <c r="C58" s="8" t="s">
        <v>128</v>
      </c>
      <c r="D58" s="48" t="s">
        <v>41</v>
      </c>
      <c r="E58" s="66">
        <v>3.5</v>
      </c>
      <c r="F58" s="8" t="s">
        <v>129</v>
      </c>
      <c r="G58" s="45">
        <v>2890</v>
      </c>
    </row>
    <row r="59" spans="1:7" ht="15.75" customHeight="1" hidden="1">
      <c r="A59" s="193"/>
      <c r="B59" s="196"/>
      <c r="C59" s="8"/>
      <c r="D59" s="48"/>
      <c r="E59" s="66"/>
      <c r="F59" s="8"/>
      <c r="G59" s="45"/>
    </row>
    <row r="60" spans="1:7" ht="17.25" customHeight="1" hidden="1">
      <c r="A60" s="193"/>
      <c r="B60" s="196"/>
      <c r="C60" s="8"/>
      <c r="D60" s="30"/>
      <c r="E60" s="30"/>
      <c r="F60" s="29"/>
      <c r="G60" s="34"/>
    </row>
    <row r="61" spans="1:7" ht="19.5" customHeight="1" hidden="1">
      <c r="A61" s="193"/>
      <c r="B61" s="196"/>
      <c r="C61" s="35"/>
      <c r="D61" s="67"/>
      <c r="E61" s="67"/>
      <c r="F61" s="68"/>
      <c r="G61" s="39"/>
    </row>
    <row r="62" spans="1:7" ht="21" customHeight="1" hidden="1">
      <c r="A62" s="194"/>
      <c r="B62" s="197"/>
      <c r="C62" s="35"/>
      <c r="D62" s="67"/>
      <c r="E62" s="67"/>
      <c r="F62" s="68"/>
      <c r="G62" s="39"/>
    </row>
    <row r="63" spans="1:7" ht="15.75" thickBot="1">
      <c r="A63" s="198"/>
      <c r="B63" s="199"/>
      <c r="C63" s="199"/>
      <c r="D63" s="199"/>
      <c r="E63" s="199"/>
      <c r="F63" s="199"/>
      <c r="G63" s="40">
        <f>G57+G58+G59+G60+G61+G62</f>
        <v>12502</v>
      </c>
    </row>
    <row r="64" spans="1:7" s="33" customFormat="1" ht="64.5" customHeight="1">
      <c r="A64" s="204">
        <v>10</v>
      </c>
      <c r="B64" s="206" t="s">
        <v>28</v>
      </c>
      <c r="C64" s="26" t="s">
        <v>130</v>
      </c>
      <c r="D64" s="142" t="s">
        <v>41</v>
      </c>
      <c r="E64" s="142">
        <v>30</v>
      </c>
      <c r="F64" s="143" t="s">
        <v>131</v>
      </c>
      <c r="G64" s="42">
        <v>5680</v>
      </c>
    </row>
    <row r="65" spans="1:7" s="33" customFormat="1" ht="15" hidden="1">
      <c r="A65" s="184"/>
      <c r="B65" s="207"/>
      <c r="C65" s="8"/>
      <c r="D65" s="60"/>
      <c r="E65" s="60"/>
      <c r="F65" s="44"/>
      <c r="G65" s="34"/>
    </row>
    <row r="66" spans="1:7" ht="15.75" thickBot="1">
      <c r="A66" s="198"/>
      <c r="B66" s="199"/>
      <c r="C66" s="199"/>
      <c r="D66" s="199"/>
      <c r="E66" s="199"/>
      <c r="F66" s="199"/>
      <c r="G66" s="40">
        <f>G64+G65</f>
        <v>5680</v>
      </c>
    </row>
    <row r="67" spans="1:7" ht="15.75" hidden="1" thickBot="1">
      <c r="A67" s="116">
        <v>14</v>
      </c>
      <c r="B67" s="46" t="s">
        <v>29</v>
      </c>
      <c r="C67" s="9"/>
      <c r="D67" s="144"/>
      <c r="E67" s="145"/>
      <c r="F67" s="146"/>
      <c r="G67" s="11"/>
    </row>
    <row r="68" spans="1:7" ht="15.75" hidden="1" thickBot="1">
      <c r="A68" s="198"/>
      <c r="B68" s="199"/>
      <c r="C68" s="199"/>
      <c r="D68" s="199"/>
      <c r="E68" s="199"/>
      <c r="F68" s="199"/>
      <c r="G68" s="69">
        <f>SUM(G67:G67)</f>
        <v>0</v>
      </c>
    </row>
    <row r="69" spans="1:7" s="33" customFormat="1" ht="21" customHeight="1" hidden="1">
      <c r="A69" s="203">
        <v>15</v>
      </c>
      <c r="B69" s="205" t="s">
        <v>30</v>
      </c>
      <c r="C69" s="9"/>
      <c r="D69" s="53"/>
      <c r="E69" s="53"/>
      <c r="F69" s="32"/>
      <c r="G69" s="11"/>
    </row>
    <row r="70" spans="1:7" ht="19.5" customHeight="1" hidden="1">
      <c r="A70" s="204"/>
      <c r="B70" s="206"/>
      <c r="C70" s="8"/>
      <c r="D70" s="131"/>
      <c r="E70" s="137"/>
      <c r="F70" s="27"/>
      <c r="G70" s="34"/>
    </row>
    <row r="71" spans="1:7" ht="17.25" customHeight="1" hidden="1">
      <c r="A71" s="184"/>
      <c r="B71" s="207"/>
      <c r="C71" s="8"/>
      <c r="D71" s="60"/>
      <c r="E71" s="61"/>
      <c r="F71" s="44"/>
      <c r="G71" s="34"/>
    </row>
    <row r="72" spans="1:7" ht="15.75" hidden="1" thickBot="1">
      <c r="A72" s="198"/>
      <c r="B72" s="199"/>
      <c r="C72" s="199"/>
      <c r="D72" s="199"/>
      <c r="E72" s="199"/>
      <c r="F72" s="199"/>
      <c r="G72" s="69">
        <f>G69+G70+G71</f>
        <v>0</v>
      </c>
    </row>
    <row r="73" spans="1:7" s="49" customFormat="1" ht="20.25" customHeight="1" hidden="1">
      <c r="A73" s="203">
        <v>16</v>
      </c>
      <c r="B73" s="205" t="s">
        <v>31</v>
      </c>
      <c r="C73" s="9"/>
      <c r="D73" s="50"/>
      <c r="E73" s="50"/>
      <c r="F73" s="51"/>
      <c r="G73" s="11"/>
    </row>
    <row r="74" spans="1:7" s="49" customFormat="1" ht="17.25" customHeight="1" hidden="1">
      <c r="A74" s="204"/>
      <c r="B74" s="206"/>
      <c r="C74" s="26"/>
      <c r="D74" s="70"/>
      <c r="E74" s="71"/>
      <c r="F74" s="41"/>
      <c r="G74" s="42"/>
    </row>
    <row r="75" spans="1:7" s="49" customFormat="1" ht="17.25" customHeight="1" hidden="1">
      <c r="A75" s="204"/>
      <c r="B75" s="206"/>
      <c r="C75" s="8"/>
      <c r="D75" s="12"/>
      <c r="E75" s="13"/>
      <c r="F75" s="44"/>
      <c r="G75" s="34"/>
    </row>
    <row r="76" spans="1:7" s="49" customFormat="1" ht="16.5" customHeight="1" hidden="1">
      <c r="A76" s="184"/>
      <c r="B76" s="207"/>
      <c r="C76" s="35"/>
      <c r="D76" s="14"/>
      <c r="E76" s="15"/>
      <c r="F76" s="44"/>
      <c r="G76" s="39"/>
    </row>
    <row r="77" spans="1:7" s="24" customFormat="1" ht="15.75" hidden="1" thickBot="1">
      <c r="A77" s="198"/>
      <c r="B77" s="199"/>
      <c r="C77" s="199"/>
      <c r="D77" s="199"/>
      <c r="E77" s="199"/>
      <c r="F77" s="199"/>
      <c r="G77" s="69">
        <f>G73+G74+G75+G76</f>
        <v>0</v>
      </c>
    </row>
    <row r="78" spans="1:7" s="49" customFormat="1" ht="43.5" customHeight="1">
      <c r="A78" s="203">
        <v>11</v>
      </c>
      <c r="B78" s="205" t="s">
        <v>32</v>
      </c>
      <c r="C78" s="9" t="s">
        <v>132</v>
      </c>
      <c r="D78" s="10" t="s">
        <v>133</v>
      </c>
      <c r="E78" s="87" t="s">
        <v>134</v>
      </c>
      <c r="F78" s="63" t="s">
        <v>135</v>
      </c>
      <c r="G78" s="11">
        <v>452</v>
      </c>
    </row>
    <row r="79" spans="1:7" s="49" customFormat="1" ht="43.5" customHeight="1">
      <c r="A79" s="204"/>
      <c r="B79" s="206"/>
      <c r="C79" s="8" t="s">
        <v>136</v>
      </c>
      <c r="D79" s="12" t="s">
        <v>66</v>
      </c>
      <c r="E79" s="88">
        <v>12.5</v>
      </c>
      <c r="F79" s="27" t="s">
        <v>137</v>
      </c>
      <c r="G79" s="89">
        <v>8181</v>
      </c>
    </row>
    <row r="80" spans="1:7" s="49" customFormat="1" ht="43.5" customHeight="1">
      <c r="A80" s="184"/>
      <c r="B80" s="207"/>
      <c r="C80" s="8" t="s">
        <v>138</v>
      </c>
      <c r="D80" s="12" t="s">
        <v>66</v>
      </c>
      <c r="E80" s="88">
        <v>300</v>
      </c>
      <c r="F80" s="29" t="s">
        <v>99</v>
      </c>
      <c r="G80" s="89">
        <v>61046</v>
      </c>
    </row>
    <row r="81" spans="1:7" s="24" customFormat="1" ht="15.75" thickBot="1">
      <c r="A81" s="214"/>
      <c r="B81" s="215"/>
      <c r="C81" s="215"/>
      <c r="D81" s="215"/>
      <c r="E81" s="215"/>
      <c r="F81" s="215"/>
      <c r="G81" s="69">
        <f>G78+G79+G80</f>
        <v>69679</v>
      </c>
    </row>
    <row r="82" spans="1:7" s="24" customFormat="1" ht="50.25" customHeight="1">
      <c r="A82" s="192">
        <v>12</v>
      </c>
      <c r="B82" s="195" t="s">
        <v>13</v>
      </c>
      <c r="C82" s="9" t="s">
        <v>139</v>
      </c>
      <c r="D82" s="10" t="s">
        <v>41</v>
      </c>
      <c r="E82" s="10">
        <v>1</v>
      </c>
      <c r="F82" s="32" t="s">
        <v>140</v>
      </c>
      <c r="G82" s="11">
        <v>1043</v>
      </c>
    </row>
    <row r="83" spans="1:7" s="24" customFormat="1" ht="18" customHeight="1" hidden="1">
      <c r="A83" s="193"/>
      <c r="B83" s="196"/>
      <c r="C83" s="8"/>
      <c r="D83" s="12"/>
      <c r="E83" s="12"/>
      <c r="F83" s="72"/>
      <c r="G83" s="34"/>
    </row>
    <row r="84" spans="1:7" s="24" customFormat="1" ht="18" customHeight="1" hidden="1">
      <c r="A84" s="194"/>
      <c r="B84" s="197"/>
      <c r="C84" s="35"/>
      <c r="D84" s="14"/>
      <c r="E84" s="14"/>
      <c r="F84" s="73"/>
      <c r="G84" s="39"/>
    </row>
    <row r="85" spans="1:7" s="24" customFormat="1" ht="15.75" customHeight="1" thickBot="1">
      <c r="A85" s="216"/>
      <c r="B85" s="217"/>
      <c r="C85" s="217"/>
      <c r="D85" s="217"/>
      <c r="E85" s="217"/>
      <c r="F85" s="217"/>
      <c r="G85" s="74">
        <f>G82+G83+G84</f>
        <v>1043</v>
      </c>
    </row>
    <row r="86" spans="1:7" s="49" customFormat="1" ht="39" customHeight="1">
      <c r="A86" s="183">
        <v>13</v>
      </c>
      <c r="B86" s="218" t="s">
        <v>17</v>
      </c>
      <c r="C86" s="9" t="s">
        <v>141</v>
      </c>
      <c r="D86" s="54" t="s">
        <v>41</v>
      </c>
      <c r="E86" s="54">
        <v>2.5</v>
      </c>
      <c r="F86" s="63" t="s">
        <v>142</v>
      </c>
      <c r="G86" s="11">
        <v>2097</v>
      </c>
    </row>
    <row r="87" spans="1:7" s="49" customFormat="1" ht="38.25" customHeight="1">
      <c r="A87" s="185"/>
      <c r="B87" s="219"/>
      <c r="C87" s="27" t="s">
        <v>143</v>
      </c>
      <c r="D87" s="61" t="s">
        <v>144</v>
      </c>
      <c r="E87" s="61">
        <v>1</v>
      </c>
      <c r="F87" s="27" t="s">
        <v>145</v>
      </c>
      <c r="G87" s="34">
        <v>5637</v>
      </c>
    </row>
    <row r="88" spans="1:7" s="24" customFormat="1" ht="15.75" customHeight="1" thickBot="1">
      <c r="A88" s="214"/>
      <c r="B88" s="215"/>
      <c r="C88" s="215"/>
      <c r="D88" s="215"/>
      <c r="E88" s="215"/>
      <c r="F88" s="215"/>
      <c r="G88" s="147">
        <f>G86+G87</f>
        <v>7734</v>
      </c>
    </row>
    <row r="89" spans="1:7" s="75" customFormat="1" ht="32.25" customHeight="1" hidden="1">
      <c r="A89" s="148">
        <v>20</v>
      </c>
      <c r="B89" s="149" t="s">
        <v>33</v>
      </c>
      <c r="C89" s="150"/>
      <c r="D89" s="151"/>
      <c r="E89" s="151"/>
      <c r="F89" s="152"/>
      <c r="G89" s="153"/>
    </row>
    <row r="90" spans="1:7" ht="15.75" hidden="1" thickBot="1">
      <c r="A90" s="198"/>
      <c r="B90" s="199"/>
      <c r="C90" s="199"/>
      <c r="D90" s="199"/>
      <c r="E90" s="199"/>
      <c r="F90" s="199"/>
      <c r="G90" s="69">
        <f>SUM(G89:G89)</f>
        <v>0</v>
      </c>
    </row>
    <row r="91" spans="1:7" ht="15">
      <c r="A91" s="210">
        <v>14</v>
      </c>
      <c r="B91" s="212" t="s">
        <v>34</v>
      </c>
      <c r="C91" s="9" t="s">
        <v>94</v>
      </c>
      <c r="D91" s="154" t="s">
        <v>37</v>
      </c>
      <c r="E91" s="154">
        <v>1</v>
      </c>
      <c r="F91" s="55" t="s">
        <v>146</v>
      </c>
      <c r="G91" s="47">
        <v>837</v>
      </c>
    </row>
    <row r="92" spans="1:7" ht="15" hidden="1">
      <c r="A92" s="211"/>
      <c r="B92" s="213"/>
      <c r="C92" s="8"/>
      <c r="D92" s="43"/>
      <c r="E92" s="48"/>
      <c r="F92" s="8"/>
      <c r="G92" s="34"/>
    </row>
    <row r="93" spans="1:7" ht="15" hidden="1">
      <c r="A93" s="211"/>
      <c r="B93" s="213"/>
      <c r="C93" s="8"/>
      <c r="D93" s="43"/>
      <c r="E93" s="43"/>
      <c r="F93" s="44"/>
      <c r="G93" s="34"/>
    </row>
    <row r="94" spans="1:7" ht="15" hidden="1">
      <c r="A94" s="211"/>
      <c r="B94" s="213"/>
      <c r="C94" s="76"/>
      <c r="D94" s="155"/>
      <c r="E94" s="156"/>
      <c r="F94" s="77"/>
      <c r="G94" s="34"/>
    </row>
    <row r="95" spans="1:7" ht="17.25" customHeight="1" thickBot="1">
      <c r="A95" s="208"/>
      <c r="B95" s="209"/>
      <c r="C95" s="209"/>
      <c r="D95" s="209"/>
      <c r="E95" s="209"/>
      <c r="F95" s="209"/>
      <c r="G95" s="74">
        <f>SUM(G91:G94)</f>
        <v>837</v>
      </c>
    </row>
    <row r="96" spans="1:7" ht="17.25" customHeight="1">
      <c r="A96" s="192">
        <v>15</v>
      </c>
      <c r="B96" s="195" t="s">
        <v>35</v>
      </c>
      <c r="C96" s="46" t="s">
        <v>147</v>
      </c>
      <c r="D96" s="46" t="s">
        <v>37</v>
      </c>
      <c r="E96" s="46">
        <v>1</v>
      </c>
      <c r="F96" s="157" t="s">
        <v>148</v>
      </c>
      <c r="G96" s="11">
        <v>2048</v>
      </c>
    </row>
    <row r="97" spans="1:7" s="33" customFormat="1" ht="36.75" customHeight="1">
      <c r="A97" s="193"/>
      <c r="B97" s="196"/>
      <c r="C97" s="44" t="s">
        <v>106</v>
      </c>
      <c r="D97" s="60" t="s">
        <v>37</v>
      </c>
      <c r="E97" s="60">
        <v>1</v>
      </c>
      <c r="F97" s="44" t="s">
        <v>149</v>
      </c>
      <c r="G97" s="34">
        <v>511</v>
      </c>
    </row>
    <row r="98" spans="1:7" s="33" customFormat="1" ht="56.25" customHeight="1">
      <c r="A98" s="194"/>
      <c r="B98" s="197"/>
      <c r="C98" s="93" t="s">
        <v>150</v>
      </c>
      <c r="D98" s="95" t="s">
        <v>37</v>
      </c>
      <c r="E98" s="95">
        <v>3</v>
      </c>
      <c r="F98" s="93" t="s">
        <v>151</v>
      </c>
      <c r="G98" s="39">
        <v>5794</v>
      </c>
    </row>
    <row r="99" spans="1:7" ht="17.25" customHeight="1" thickBot="1">
      <c r="A99" s="198"/>
      <c r="B99" s="199"/>
      <c r="C99" s="199"/>
      <c r="D99" s="199"/>
      <c r="E99" s="199"/>
      <c r="F99" s="199"/>
      <c r="G99" s="69">
        <f>G96+G97+G98</f>
        <v>8353</v>
      </c>
    </row>
    <row r="100" spans="1:7" s="33" customFormat="1" ht="31.5" customHeight="1">
      <c r="A100" s="118">
        <v>16</v>
      </c>
      <c r="B100" s="53" t="s">
        <v>15</v>
      </c>
      <c r="C100" s="9" t="s">
        <v>152</v>
      </c>
      <c r="D100" s="53" t="s">
        <v>41</v>
      </c>
      <c r="E100" s="53">
        <v>4</v>
      </c>
      <c r="F100" s="55" t="s">
        <v>153</v>
      </c>
      <c r="G100" s="11">
        <v>2496</v>
      </c>
    </row>
    <row r="101" spans="1:7" ht="15.75" thickBot="1">
      <c r="A101" s="198"/>
      <c r="B101" s="199"/>
      <c r="C101" s="199"/>
      <c r="D101" s="199"/>
      <c r="E101" s="199"/>
      <c r="F101" s="199"/>
      <c r="G101" s="69">
        <f>SUM(G100:G100)</f>
        <v>2496</v>
      </c>
    </row>
    <row r="102" spans="1:7" ht="17.25" customHeight="1" thickBot="1">
      <c r="A102" s="220" t="s">
        <v>6</v>
      </c>
      <c r="B102" s="221"/>
      <c r="C102" s="221"/>
      <c r="D102" s="221"/>
      <c r="E102" s="221"/>
      <c r="F102" s="221"/>
      <c r="G102" s="96">
        <f>G7+G12+G16+G20+G25+G30+G33+G39+G44+G49+G52+G56+G63+G66+G68+G72+G77+G81+G85+G88+G90+G95+G99+G101</f>
        <v>300039</v>
      </c>
    </row>
    <row r="103" spans="1:7" ht="17.25" customHeight="1">
      <c r="A103" s="78"/>
      <c r="B103" s="78"/>
      <c r="C103" s="78"/>
      <c r="D103" s="78"/>
      <c r="E103" s="78"/>
      <c r="F103" s="78"/>
      <c r="G103" s="80"/>
    </row>
    <row r="104" spans="1:7" ht="17.25" customHeight="1">
      <c r="A104" s="78"/>
      <c r="B104" s="78"/>
      <c r="C104" s="78"/>
      <c r="D104" s="78"/>
      <c r="E104" s="78"/>
      <c r="F104" s="78"/>
      <c r="G104" s="80"/>
    </row>
    <row r="105" spans="1:7" ht="17.25" customHeight="1">
      <c r="A105" s="78"/>
      <c r="B105" s="78"/>
      <c r="C105" s="78"/>
      <c r="D105" s="78"/>
      <c r="E105" s="78"/>
      <c r="F105" s="78"/>
      <c r="G105" s="80"/>
    </row>
    <row r="106" spans="1:7" ht="17.25" customHeight="1">
      <c r="A106" s="78"/>
      <c r="B106" s="78"/>
      <c r="C106" s="78"/>
      <c r="D106" s="78"/>
      <c r="E106" s="78"/>
      <c r="F106" s="78"/>
      <c r="G106" s="80"/>
    </row>
    <row r="107" spans="1:7" ht="15">
      <c r="A107" s="78"/>
      <c r="B107" s="78"/>
      <c r="C107" s="79"/>
      <c r="D107" s="78"/>
      <c r="E107" s="158"/>
      <c r="F107" s="79"/>
      <c r="G107" s="80"/>
    </row>
    <row r="108" spans="1:7" ht="15.75">
      <c r="A108" s="81"/>
      <c r="B108" s="1" t="s">
        <v>20</v>
      </c>
      <c r="C108" s="2"/>
      <c r="D108" s="159"/>
      <c r="E108" s="160"/>
      <c r="F108" s="3" t="s">
        <v>7</v>
      </c>
      <c r="G108" s="82"/>
    </row>
    <row r="109" spans="1:8" ht="15.75">
      <c r="A109" s="81"/>
      <c r="B109" s="1"/>
      <c r="C109" s="2"/>
      <c r="D109" s="159"/>
      <c r="E109" s="160"/>
      <c r="F109" s="3"/>
      <c r="G109" s="82"/>
      <c r="H109" s="90"/>
    </row>
    <row r="110" spans="1:7" ht="15.75">
      <c r="A110" s="81"/>
      <c r="B110" s="1" t="s">
        <v>18</v>
      </c>
      <c r="C110" s="2"/>
      <c r="D110" s="159"/>
      <c r="E110" s="160"/>
      <c r="F110" s="3" t="s">
        <v>19</v>
      </c>
      <c r="G110" s="82"/>
    </row>
    <row r="111" ht="15">
      <c r="G111" s="84"/>
    </row>
    <row r="112" ht="15">
      <c r="G112" s="84"/>
    </row>
    <row r="113" ht="15">
      <c r="G113" s="84"/>
    </row>
  </sheetData>
  <sheetProtection/>
  <mergeCells count="68">
    <mergeCell ref="A95:F95"/>
    <mergeCell ref="A96:A98"/>
    <mergeCell ref="B96:B98"/>
    <mergeCell ref="A99:F99"/>
    <mergeCell ref="A101:F101"/>
    <mergeCell ref="A102:F102"/>
    <mergeCell ref="A85:F85"/>
    <mergeCell ref="A86:A87"/>
    <mergeCell ref="B86:B87"/>
    <mergeCell ref="A88:F88"/>
    <mergeCell ref="A90:F90"/>
    <mergeCell ref="A91:A94"/>
    <mergeCell ref="B91:B94"/>
    <mergeCell ref="A77:F77"/>
    <mergeCell ref="A78:A80"/>
    <mergeCell ref="B78:B80"/>
    <mergeCell ref="A81:F81"/>
    <mergeCell ref="A82:A84"/>
    <mergeCell ref="B82:B84"/>
    <mergeCell ref="A66:F66"/>
    <mergeCell ref="A68:F68"/>
    <mergeCell ref="A69:A71"/>
    <mergeCell ref="B69:B71"/>
    <mergeCell ref="A72:F72"/>
    <mergeCell ref="A73:A76"/>
    <mergeCell ref="B73:B76"/>
    <mergeCell ref="A56:F56"/>
    <mergeCell ref="A57:A62"/>
    <mergeCell ref="B57:B62"/>
    <mergeCell ref="A63:F63"/>
    <mergeCell ref="A64:A65"/>
    <mergeCell ref="B64:B65"/>
    <mergeCell ref="A49:F49"/>
    <mergeCell ref="A50:A51"/>
    <mergeCell ref="B50:B51"/>
    <mergeCell ref="A52:F52"/>
    <mergeCell ref="A53:A55"/>
    <mergeCell ref="B53:B55"/>
    <mergeCell ref="A39:F39"/>
    <mergeCell ref="A40:A43"/>
    <mergeCell ref="B40:B43"/>
    <mergeCell ref="A44:F44"/>
    <mergeCell ref="A45:A48"/>
    <mergeCell ref="B45:B48"/>
    <mergeCell ref="A30:F30"/>
    <mergeCell ref="A31:A32"/>
    <mergeCell ref="B31:B32"/>
    <mergeCell ref="A33:F33"/>
    <mergeCell ref="A34:A38"/>
    <mergeCell ref="B34:B38"/>
    <mergeCell ref="A20:F20"/>
    <mergeCell ref="A21:A24"/>
    <mergeCell ref="B21:B24"/>
    <mergeCell ref="A25:F25"/>
    <mergeCell ref="A26:A29"/>
    <mergeCell ref="B26:B29"/>
    <mergeCell ref="A12:F12"/>
    <mergeCell ref="A13:A15"/>
    <mergeCell ref="B13:B15"/>
    <mergeCell ref="A16:F16"/>
    <mergeCell ref="A17:A19"/>
    <mergeCell ref="B17:B19"/>
    <mergeCell ref="A1:G1"/>
    <mergeCell ref="A4:A6"/>
    <mergeCell ref="B4:B6"/>
    <mergeCell ref="A7:F7"/>
    <mergeCell ref="A8:A11"/>
    <mergeCell ref="B8:B1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85">
      <selection activeCell="A110" sqref="A110:IV11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39.8515625" style="0" customWidth="1"/>
    <col min="4" max="4" width="5.421875" style="0" customWidth="1"/>
    <col min="5" max="5" width="7.421875" style="0" customWidth="1"/>
    <col min="6" max="6" width="46.421875" style="0" customWidth="1"/>
    <col min="7" max="7" width="13.140625" style="0" customWidth="1"/>
  </cols>
  <sheetData>
    <row r="1" spans="1:7" ht="15.75">
      <c r="A1" s="181" t="s">
        <v>475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ht="80.25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ht="30">
      <c r="A4" s="183">
        <v>1</v>
      </c>
      <c r="B4" s="186" t="s">
        <v>12</v>
      </c>
      <c r="C4" s="9" t="s">
        <v>476</v>
      </c>
      <c r="D4" s="10" t="s">
        <v>37</v>
      </c>
      <c r="E4" s="111">
        <v>1</v>
      </c>
      <c r="F4" s="9" t="s">
        <v>477</v>
      </c>
      <c r="G4" s="25">
        <v>598</v>
      </c>
    </row>
    <row r="5" spans="1:7" ht="15" hidden="1">
      <c r="A5" s="184"/>
      <c r="B5" s="187"/>
      <c r="C5" s="26"/>
      <c r="D5" s="7"/>
      <c r="E5" s="7"/>
      <c r="F5" s="27"/>
      <c r="G5" s="28"/>
    </row>
    <row r="6" spans="1:7" ht="15" hidden="1">
      <c r="A6" s="185"/>
      <c r="B6" s="188"/>
      <c r="C6" s="29"/>
      <c r="D6" s="30"/>
      <c r="E6" s="12"/>
      <c r="F6" s="29"/>
      <c r="G6" s="31"/>
    </row>
    <row r="7" spans="1:7" ht="15.75" thickBot="1">
      <c r="A7" s="189"/>
      <c r="B7" s="190"/>
      <c r="C7" s="190"/>
      <c r="D7" s="190"/>
      <c r="E7" s="190"/>
      <c r="F7" s="191"/>
      <c r="G7" s="86">
        <f>G4+G5+G6</f>
        <v>598</v>
      </c>
    </row>
    <row r="8" spans="1:7" ht="15" hidden="1">
      <c r="A8" s="192">
        <v>1</v>
      </c>
      <c r="B8" s="195" t="s">
        <v>9</v>
      </c>
      <c r="C8" s="9"/>
      <c r="D8" s="53"/>
      <c r="E8" s="54"/>
      <c r="F8" s="163"/>
      <c r="G8" s="11"/>
    </row>
    <row r="9" spans="1:7" ht="15" hidden="1">
      <c r="A9" s="193"/>
      <c r="B9" s="196"/>
      <c r="C9" s="8"/>
      <c r="D9" s="61"/>
      <c r="E9" s="101"/>
      <c r="F9" s="27"/>
      <c r="G9" s="34"/>
    </row>
    <row r="10" spans="1:7" ht="15" hidden="1">
      <c r="A10" s="193"/>
      <c r="B10" s="196"/>
      <c r="C10" s="29"/>
      <c r="D10" s="30"/>
      <c r="E10" s="12"/>
      <c r="F10" s="29"/>
      <c r="G10" s="39"/>
    </row>
    <row r="11" spans="1:7" ht="15" hidden="1">
      <c r="A11" s="194"/>
      <c r="B11" s="197"/>
      <c r="C11" s="8"/>
      <c r="D11" s="43"/>
      <c r="E11" s="48"/>
      <c r="F11" s="8"/>
      <c r="G11" s="45"/>
    </row>
    <row r="12" spans="1:7" ht="15.75" hidden="1" thickBot="1">
      <c r="A12" s="208"/>
      <c r="B12" s="209"/>
      <c r="C12" s="209"/>
      <c r="D12" s="209"/>
      <c r="E12" s="209"/>
      <c r="F12" s="209"/>
      <c r="G12" s="52">
        <f>G8+G9+G10+G11</f>
        <v>0</v>
      </c>
    </row>
    <row r="13" spans="1:7" ht="29.25" customHeight="1">
      <c r="A13" s="210">
        <v>2</v>
      </c>
      <c r="B13" s="212" t="s">
        <v>8</v>
      </c>
      <c r="C13" s="9" t="s">
        <v>478</v>
      </c>
      <c r="D13" s="54" t="s">
        <v>37</v>
      </c>
      <c r="E13" s="54">
        <v>5</v>
      </c>
      <c r="F13" s="63" t="s">
        <v>479</v>
      </c>
      <c r="G13" s="11">
        <v>1193</v>
      </c>
    </row>
    <row r="14" spans="1:7" ht="15" hidden="1">
      <c r="A14" s="211"/>
      <c r="B14" s="213"/>
      <c r="C14" s="8"/>
      <c r="D14" s="60"/>
      <c r="E14" s="61"/>
      <c r="F14" s="44"/>
      <c r="G14" s="45"/>
    </row>
    <row r="15" spans="1:7" ht="15" hidden="1">
      <c r="A15" s="211"/>
      <c r="B15" s="213"/>
      <c r="C15" s="8"/>
      <c r="D15" s="60"/>
      <c r="E15" s="61"/>
      <c r="F15" s="8"/>
      <c r="G15" s="45"/>
    </row>
    <row r="16" spans="1:7" ht="15.75" thickBot="1">
      <c r="A16" s="198"/>
      <c r="B16" s="199"/>
      <c r="C16" s="199"/>
      <c r="D16" s="199"/>
      <c r="E16" s="199"/>
      <c r="F16" s="199"/>
      <c r="G16" s="40">
        <f>G13+G14+G15</f>
        <v>1193</v>
      </c>
    </row>
    <row r="17" spans="1:7" ht="15" hidden="1">
      <c r="A17" s="204">
        <v>4</v>
      </c>
      <c r="B17" s="196" t="s">
        <v>21</v>
      </c>
      <c r="C17" s="26"/>
      <c r="D17" s="174"/>
      <c r="E17" s="174"/>
      <c r="F17" s="64"/>
      <c r="G17" s="114"/>
    </row>
    <row r="18" spans="1:7" ht="15" hidden="1">
      <c r="A18" s="204"/>
      <c r="B18" s="196"/>
      <c r="C18" s="8"/>
      <c r="D18" s="43"/>
      <c r="E18" s="43"/>
      <c r="F18" s="44"/>
      <c r="G18" s="45"/>
    </row>
    <row r="19" spans="1:7" ht="15" hidden="1">
      <c r="A19" s="184"/>
      <c r="B19" s="197"/>
      <c r="C19" s="8"/>
      <c r="D19" s="43"/>
      <c r="E19" s="43"/>
      <c r="F19" s="44"/>
      <c r="G19" s="45"/>
    </row>
    <row r="20" spans="1:7" ht="15.75" hidden="1" thickBot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15" hidden="1">
      <c r="A21" s="203">
        <v>2</v>
      </c>
      <c r="B21" s="205" t="s">
        <v>14</v>
      </c>
      <c r="C21" s="9"/>
      <c r="D21" s="46"/>
      <c r="E21" s="46"/>
      <c r="F21" s="32"/>
      <c r="G21" s="47"/>
    </row>
    <row r="22" spans="1:7" ht="15" hidden="1">
      <c r="A22" s="204"/>
      <c r="B22" s="206"/>
      <c r="C22" s="8"/>
      <c r="D22" s="48"/>
      <c r="E22" s="48"/>
      <c r="F22" s="27"/>
      <c r="G22" s="45"/>
    </row>
    <row r="23" spans="1:7" ht="15" hidden="1">
      <c r="A23" s="204"/>
      <c r="B23" s="206"/>
      <c r="C23" s="8"/>
      <c r="D23" s="48"/>
      <c r="E23" s="48"/>
      <c r="F23" s="27"/>
      <c r="G23" s="45"/>
    </row>
    <row r="24" spans="1:7" ht="15" hidden="1">
      <c r="A24" s="184"/>
      <c r="B24" s="207"/>
      <c r="C24" s="8"/>
      <c r="D24" s="43"/>
      <c r="E24" s="48"/>
      <c r="F24" s="8"/>
      <c r="G24" s="45"/>
    </row>
    <row r="25" spans="1:7" ht="15.75" hidden="1" thickBot="1">
      <c r="A25" s="208"/>
      <c r="B25" s="209"/>
      <c r="C25" s="209"/>
      <c r="D25" s="209"/>
      <c r="E25" s="209"/>
      <c r="F25" s="209"/>
      <c r="G25" s="52">
        <f>G21+G22+G23+G24</f>
        <v>0</v>
      </c>
    </row>
    <row r="26" spans="1:7" ht="15" hidden="1">
      <c r="A26" s="183">
        <v>5</v>
      </c>
      <c r="B26" s="218" t="s">
        <v>23</v>
      </c>
      <c r="C26" s="9"/>
      <c r="D26" s="50"/>
      <c r="E26" s="10"/>
      <c r="F26" s="51"/>
      <c r="G26" s="25"/>
    </row>
    <row r="27" spans="1:7" ht="15" hidden="1">
      <c r="A27" s="185"/>
      <c r="B27" s="219"/>
      <c r="C27" s="8"/>
      <c r="D27" s="61"/>
      <c r="E27" s="101"/>
      <c r="F27" s="27"/>
      <c r="G27" s="45"/>
    </row>
    <row r="28" spans="1:7" ht="15" hidden="1">
      <c r="A28" s="185"/>
      <c r="B28" s="219"/>
      <c r="C28" s="8"/>
      <c r="D28" s="60"/>
      <c r="E28" s="61"/>
      <c r="F28" s="44"/>
      <c r="G28" s="45"/>
    </row>
    <row r="29" spans="1:7" ht="15" hidden="1">
      <c r="A29" s="185"/>
      <c r="B29" s="219"/>
      <c r="C29" s="8"/>
      <c r="D29" s="60"/>
      <c r="E29" s="61"/>
      <c r="F29" s="44"/>
      <c r="G29" s="45"/>
    </row>
    <row r="30" spans="1:7" ht="15.75" hidden="1" thickBot="1">
      <c r="A30" s="198" t="s">
        <v>61</v>
      </c>
      <c r="B30" s="199"/>
      <c r="C30" s="199"/>
      <c r="D30" s="199"/>
      <c r="E30" s="199"/>
      <c r="F30" s="199"/>
      <c r="G30" s="40">
        <f>G26+G27+G28+G29</f>
        <v>0</v>
      </c>
    </row>
    <row r="31" spans="1:7" ht="30">
      <c r="A31" s="192">
        <v>3</v>
      </c>
      <c r="B31" s="195" t="s">
        <v>22</v>
      </c>
      <c r="C31" s="9" t="s">
        <v>480</v>
      </c>
      <c r="D31" s="46" t="s">
        <v>66</v>
      </c>
      <c r="E31" s="46">
        <v>30</v>
      </c>
      <c r="F31" s="32" t="s">
        <v>481</v>
      </c>
      <c r="G31" s="47">
        <v>5587</v>
      </c>
    </row>
    <row r="32" spans="1:7" ht="45">
      <c r="A32" s="193"/>
      <c r="B32" s="196"/>
      <c r="C32" s="8" t="s">
        <v>482</v>
      </c>
      <c r="D32" s="43" t="s">
        <v>66</v>
      </c>
      <c r="E32" s="48">
        <v>3</v>
      </c>
      <c r="F32" s="8" t="s">
        <v>483</v>
      </c>
      <c r="G32" s="45">
        <v>3536</v>
      </c>
    </row>
    <row r="33" spans="1:7" ht="15" hidden="1">
      <c r="A33" s="193"/>
      <c r="B33" s="196"/>
      <c r="C33" s="8"/>
      <c r="D33" s="43"/>
      <c r="E33" s="43"/>
      <c r="F33" s="44"/>
      <c r="G33" s="45"/>
    </row>
    <row r="34" spans="1:7" ht="15" hidden="1">
      <c r="A34" s="194"/>
      <c r="B34" s="197"/>
      <c r="C34" s="35"/>
      <c r="D34" s="126"/>
      <c r="E34" s="126"/>
      <c r="F34" s="93"/>
      <c r="G34" s="94"/>
    </row>
    <row r="35" spans="1:7" ht="15.75" thickBot="1">
      <c r="A35" s="198"/>
      <c r="B35" s="199"/>
      <c r="C35" s="199"/>
      <c r="D35" s="199"/>
      <c r="E35" s="199"/>
      <c r="F35" s="199"/>
      <c r="G35" s="40">
        <f>G31+G32+G33+G34</f>
        <v>9123</v>
      </c>
    </row>
    <row r="36" spans="1:7" ht="15" hidden="1">
      <c r="A36" s="210">
        <v>7</v>
      </c>
      <c r="B36" s="212" t="s">
        <v>24</v>
      </c>
      <c r="C36" s="9"/>
      <c r="D36" s="53"/>
      <c r="E36" s="54"/>
      <c r="F36" s="51"/>
      <c r="G36" s="47"/>
    </row>
    <row r="37" spans="1:7" ht="15" hidden="1">
      <c r="A37" s="211"/>
      <c r="B37" s="213"/>
      <c r="C37" s="8"/>
      <c r="D37" s="12"/>
      <c r="E37" s="12"/>
      <c r="F37" s="8"/>
      <c r="G37" s="113"/>
    </row>
    <row r="38" spans="1:7" ht="15" hidden="1">
      <c r="A38" s="211"/>
      <c r="B38" s="213"/>
      <c r="C38" s="8"/>
      <c r="D38" s="60"/>
      <c r="E38" s="61"/>
      <c r="F38" s="44"/>
      <c r="G38" s="45"/>
    </row>
    <row r="39" spans="1:7" ht="15" hidden="1">
      <c r="A39" s="211"/>
      <c r="B39" s="213"/>
      <c r="C39" s="56"/>
      <c r="D39" s="57"/>
      <c r="E39" s="175"/>
      <c r="F39" s="56"/>
      <c r="G39" s="34"/>
    </row>
    <row r="40" spans="1:7" ht="15" hidden="1">
      <c r="A40" s="211"/>
      <c r="B40" s="213"/>
      <c r="C40" s="56"/>
      <c r="D40" s="57"/>
      <c r="E40" s="103"/>
      <c r="F40" s="59"/>
      <c r="G40" s="34"/>
    </row>
    <row r="41" spans="1:7" ht="15.75" hidden="1" thickBot="1">
      <c r="A41" s="198"/>
      <c r="B41" s="199"/>
      <c r="C41" s="199"/>
      <c r="D41" s="199"/>
      <c r="E41" s="199"/>
      <c r="F41" s="199"/>
      <c r="G41" s="40">
        <f>G36+G37+G38+G39</f>
        <v>0</v>
      </c>
    </row>
    <row r="42" spans="1:7" ht="15" hidden="1">
      <c r="A42" s="210">
        <v>6</v>
      </c>
      <c r="B42" s="212" t="s">
        <v>16</v>
      </c>
      <c r="C42" s="9"/>
      <c r="D42" s="10"/>
      <c r="E42" s="10"/>
      <c r="F42" s="32"/>
      <c r="G42" s="11"/>
    </row>
    <row r="43" spans="1:7" ht="15" hidden="1">
      <c r="A43" s="211"/>
      <c r="B43" s="213"/>
      <c r="C43" s="56"/>
      <c r="D43" s="57"/>
      <c r="E43" s="175"/>
      <c r="F43" s="56"/>
      <c r="G43" s="34"/>
    </row>
    <row r="44" spans="1:7" ht="15" hidden="1">
      <c r="A44" s="211"/>
      <c r="B44" s="213"/>
      <c r="C44" s="8"/>
      <c r="D44" s="60"/>
      <c r="E44" s="61"/>
      <c r="F44" s="62"/>
      <c r="G44" s="45"/>
    </row>
    <row r="45" spans="1:7" ht="15" hidden="1">
      <c r="A45" s="211"/>
      <c r="B45" s="213"/>
      <c r="C45" s="8"/>
      <c r="D45" s="60"/>
      <c r="E45" s="61"/>
      <c r="F45" s="44"/>
      <c r="G45" s="45"/>
    </row>
    <row r="46" spans="1:7" ht="15.75" hidden="1" thickBot="1">
      <c r="A46" s="198"/>
      <c r="B46" s="199"/>
      <c r="C46" s="199"/>
      <c r="D46" s="199"/>
      <c r="E46" s="199"/>
      <c r="F46" s="199"/>
      <c r="G46" s="40">
        <f>G42+G43</f>
        <v>0</v>
      </c>
    </row>
    <row r="47" spans="1:7" ht="30">
      <c r="A47" s="204">
        <v>4</v>
      </c>
      <c r="B47" s="206" t="s">
        <v>25</v>
      </c>
      <c r="C47" s="26" t="s">
        <v>484</v>
      </c>
      <c r="D47" s="70" t="s">
        <v>41</v>
      </c>
      <c r="E47" s="70">
        <v>3</v>
      </c>
      <c r="F47" s="41" t="s">
        <v>485</v>
      </c>
      <c r="G47" s="42">
        <v>1410</v>
      </c>
    </row>
    <row r="48" spans="1:7" ht="15" hidden="1">
      <c r="A48" s="204"/>
      <c r="B48" s="206"/>
      <c r="C48" s="8"/>
      <c r="D48" s="43"/>
      <c r="E48" s="48"/>
      <c r="F48" s="8"/>
      <c r="G48" s="45"/>
    </row>
    <row r="49" spans="1:7" ht="15" hidden="1">
      <c r="A49" s="204"/>
      <c r="B49" s="206"/>
      <c r="C49" s="35"/>
      <c r="D49" s="36"/>
      <c r="E49" s="36"/>
      <c r="F49" s="38"/>
      <c r="G49" s="39"/>
    </row>
    <row r="50" spans="1:7" ht="15" hidden="1">
      <c r="A50" s="184"/>
      <c r="B50" s="207"/>
      <c r="C50" s="35"/>
      <c r="D50" s="36"/>
      <c r="E50" s="36"/>
      <c r="F50" s="38"/>
      <c r="G50" s="39"/>
    </row>
    <row r="51" spans="1:7" ht="15.75" thickBot="1">
      <c r="A51" s="208"/>
      <c r="B51" s="209"/>
      <c r="C51" s="209"/>
      <c r="D51" s="209"/>
      <c r="E51" s="209"/>
      <c r="F51" s="209"/>
      <c r="G51" s="52">
        <f>G47+G48</f>
        <v>1410</v>
      </c>
    </row>
    <row r="52" spans="1:7" ht="15" hidden="1">
      <c r="A52" s="210">
        <v>5</v>
      </c>
      <c r="B52" s="212" t="s">
        <v>5</v>
      </c>
      <c r="C52" s="9"/>
      <c r="D52" s="53"/>
      <c r="E52" s="54"/>
      <c r="F52" s="32"/>
      <c r="G52" s="11"/>
    </row>
    <row r="53" spans="1:7" ht="15" hidden="1">
      <c r="A53" s="211"/>
      <c r="B53" s="213"/>
      <c r="C53" s="8"/>
      <c r="D53" s="43"/>
      <c r="E53" s="48"/>
      <c r="F53" s="8"/>
      <c r="G53" s="45"/>
    </row>
    <row r="54" spans="1:7" ht="15" hidden="1">
      <c r="A54" s="211"/>
      <c r="B54" s="213"/>
      <c r="C54" s="8"/>
      <c r="D54" s="43"/>
      <c r="E54" s="48"/>
      <c r="F54" s="8"/>
      <c r="G54" s="45"/>
    </row>
    <row r="55" spans="1:7" ht="15.75" hidden="1" thickBot="1">
      <c r="A55" s="198"/>
      <c r="B55" s="199"/>
      <c r="C55" s="199"/>
      <c r="D55" s="199"/>
      <c r="E55" s="199"/>
      <c r="F55" s="199"/>
      <c r="G55" s="40">
        <f>G52+G53+G54</f>
        <v>0</v>
      </c>
    </row>
    <row r="56" spans="1:7" ht="15" hidden="1">
      <c r="A56" s="210">
        <v>6</v>
      </c>
      <c r="B56" s="212" t="s">
        <v>26</v>
      </c>
      <c r="C56" s="9"/>
      <c r="D56" s="10"/>
      <c r="E56" s="10"/>
      <c r="F56" s="51"/>
      <c r="G56" s="11"/>
    </row>
    <row r="57" spans="1:7" ht="15" hidden="1">
      <c r="A57" s="211"/>
      <c r="B57" s="213"/>
      <c r="C57" s="8"/>
      <c r="D57" s="48"/>
      <c r="E57" s="48"/>
      <c r="F57" s="8"/>
      <c r="G57" s="45"/>
    </row>
    <row r="58" spans="1:7" ht="15" hidden="1">
      <c r="A58" s="211"/>
      <c r="B58" s="213"/>
      <c r="C58" s="8"/>
      <c r="D58" s="60"/>
      <c r="E58" s="61"/>
      <c r="F58" s="44"/>
      <c r="G58" s="34"/>
    </row>
    <row r="59" spans="1:7" ht="15.75" hidden="1" thickBot="1">
      <c r="A59" s="198"/>
      <c r="B59" s="199"/>
      <c r="C59" s="199"/>
      <c r="D59" s="199"/>
      <c r="E59" s="199"/>
      <c r="F59" s="199"/>
      <c r="G59" s="176">
        <f>SUM(G56:G58)</f>
        <v>0</v>
      </c>
    </row>
    <row r="60" spans="1:7" ht="30">
      <c r="A60" s="192">
        <v>5</v>
      </c>
      <c r="B60" s="195" t="s">
        <v>27</v>
      </c>
      <c r="C60" s="9" t="s">
        <v>486</v>
      </c>
      <c r="D60" s="10" t="s">
        <v>37</v>
      </c>
      <c r="E60" s="111">
        <v>3</v>
      </c>
      <c r="F60" s="55" t="s">
        <v>487</v>
      </c>
      <c r="G60" s="11">
        <v>319</v>
      </c>
    </row>
    <row r="61" spans="1:7" ht="15" hidden="1">
      <c r="A61" s="193"/>
      <c r="B61" s="196"/>
      <c r="C61" s="8"/>
      <c r="D61" s="48"/>
      <c r="E61" s="66"/>
      <c r="F61" s="8"/>
      <c r="G61" s="45"/>
    </row>
    <row r="62" spans="1:7" ht="15" hidden="1">
      <c r="A62" s="193"/>
      <c r="B62" s="196"/>
      <c r="C62" s="8"/>
      <c r="D62" s="48"/>
      <c r="E62" s="66"/>
      <c r="F62" s="8"/>
      <c r="G62" s="45"/>
    </row>
    <row r="63" spans="1:7" ht="15" hidden="1">
      <c r="A63" s="193"/>
      <c r="B63" s="196"/>
      <c r="C63" s="8"/>
      <c r="D63" s="30"/>
      <c r="E63" s="30"/>
      <c r="F63" s="29"/>
      <c r="G63" s="34"/>
    </row>
    <row r="64" spans="1:7" ht="15" hidden="1">
      <c r="A64" s="193"/>
      <c r="B64" s="196"/>
      <c r="C64" s="35"/>
      <c r="D64" s="67"/>
      <c r="E64" s="67"/>
      <c r="F64" s="68"/>
      <c r="G64" s="39"/>
    </row>
    <row r="65" spans="1:7" ht="15" hidden="1">
      <c r="A65" s="194"/>
      <c r="B65" s="197"/>
      <c r="C65" s="35"/>
      <c r="D65" s="67"/>
      <c r="E65" s="67"/>
      <c r="F65" s="68"/>
      <c r="G65" s="39"/>
    </row>
    <row r="66" spans="1:7" ht="15.75" thickBot="1">
      <c r="A66" s="208"/>
      <c r="B66" s="209"/>
      <c r="C66" s="209"/>
      <c r="D66" s="209"/>
      <c r="E66" s="209"/>
      <c r="F66" s="209"/>
      <c r="G66" s="52">
        <f>G60+G61+G62</f>
        <v>319</v>
      </c>
    </row>
    <row r="67" spans="1:7" ht="45">
      <c r="A67" s="203">
        <v>6</v>
      </c>
      <c r="B67" s="205" t="s">
        <v>28</v>
      </c>
      <c r="C67" s="9" t="s">
        <v>488</v>
      </c>
      <c r="D67" s="50" t="s">
        <v>41</v>
      </c>
      <c r="E67" s="50">
        <v>1</v>
      </c>
      <c r="F67" s="51" t="s">
        <v>489</v>
      </c>
      <c r="G67" s="11">
        <v>832</v>
      </c>
    </row>
    <row r="68" spans="1:7" ht="15" hidden="1">
      <c r="A68" s="204"/>
      <c r="B68" s="206"/>
      <c r="C68" s="8"/>
      <c r="D68" s="60"/>
      <c r="E68" s="60"/>
      <c r="F68" s="44"/>
      <c r="G68" s="34"/>
    </row>
    <row r="69" spans="1:7" ht="15" hidden="1">
      <c r="A69" s="204"/>
      <c r="B69" s="206"/>
      <c r="C69" s="35"/>
      <c r="D69" s="95"/>
      <c r="E69" s="95"/>
      <c r="F69" s="93"/>
      <c r="G69" s="39"/>
    </row>
    <row r="70" spans="1:7" ht="15" hidden="1">
      <c r="A70" s="184"/>
      <c r="B70" s="207"/>
      <c r="C70" s="35"/>
      <c r="D70" s="95"/>
      <c r="E70" s="95"/>
      <c r="F70" s="93"/>
      <c r="G70" s="39"/>
    </row>
    <row r="71" spans="1:7" ht="15.75" thickBot="1">
      <c r="A71" s="198"/>
      <c r="B71" s="199"/>
      <c r="C71" s="199"/>
      <c r="D71" s="199"/>
      <c r="E71" s="199"/>
      <c r="F71" s="199"/>
      <c r="G71" s="40">
        <f>G67+G68+G69+G70</f>
        <v>832</v>
      </c>
    </row>
    <row r="72" spans="1:7" ht="15" hidden="1">
      <c r="A72" s="112">
        <v>14</v>
      </c>
      <c r="B72" s="98" t="s">
        <v>29</v>
      </c>
      <c r="C72" s="26"/>
      <c r="D72" s="98"/>
      <c r="E72" s="70"/>
      <c r="F72" s="115"/>
      <c r="G72" s="42"/>
    </row>
    <row r="73" spans="1:7" ht="15.75" hidden="1" thickBot="1">
      <c r="A73" s="198"/>
      <c r="B73" s="199"/>
      <c r="C73" s="199"/>
      <c r="D73" s="199"/>
      <c r="E73" s="199"/>
      <c r="F73" s="199"/>
      <c r="G73" s="69">
        <f>SUM(G72:G72)</f>
        <v>0</v>
      </c>
    </row>
    <row r="74" spans="1:7" ht="15" hidden="1">
      <c r="A74" s="203">
        <v>10</v>
      </c>
      <c r="B74" s="205" t="s">
        <v>30</v>
      </c>
      <c r="C74" s="9"/>
      <c r="D74" s="53"/>
      <c r="E74" s="53"/>
      <c r="F74" s="32"/>
      <c r="G74" s="11"/>
    </row>
    <row r="75" spans="1:7" ht="15" hidden="1">
      <c r="A75" s="204"/>
      <c r="B75" s="206"/>
      <c r="C75" s="8"/>
      <c r="D75" s="61"/>
      <c r="E75" s="102"/>
      <c r="F75" s="27"/>
      <c r="G75" s="34"/>
    </row>
    <row r="76" spans="1:7" ht="15" hidden="1">
      <c r="A76" s="184"/>
      <c r="B76" s="207"/>
      <c r="C76" s="8"/>
      <c r="D76" s="60"/>
      <c r="E76" s="61"/>
      <c r="F76" s="44"/>
      <c r="G76" s="34"/>
    </row>
    <row r="77" spans="1:7" ht="15.75" hidden="1" thickBot="1">
      <c r="A77" s="198"/>
      <c r="B77" s="199"/>
      <c r="C77" s="199"/>
      <c r="D77" s="199"/>
      <c r="E77" s="199"/>
      <c r="F77" s="199"/>
      <c r="G77" s="69">
        <f>G74+G75+G76</f>
        <v>0</v>
      </c>
    </row>
    <row r="78" spans="1:7" ht="30">
      <c r="A78" s="203">
        <v>7</v>
      </c>
      <c r="B78" s="205" t="s">
        <v>31</v>
      </c>
      <c r="C78" s="9" t="s">
        <v>490</v>
      </c>
      <c r="D78" s="50" t="s">
        <v>41</v>
      </c>
      <c r="E78" s="50">
        <v>7</v>
      </c>
      <c r="F78" s="51" t="s">
        <v>491</v>
      </c>
      <c r="G78" s="11">
        <v>3848</v>
      </c>
    </row>
    <row r="79" spans="1:7" ht="15" hidden="1">
      <c r="A79" s="204"/>
      <c r="B79" s="206"/>
      <c r="C79" s="8"/>
      <c r="D79" s="43"/>
      <c r="E79" s="48"/>
      <c r="F79" s="8"/>
      <c r="G79" s="45"/>
    </row>
    <row r="80" spans="1:7" ht="15" hidden="1">
      <c r="A80" s="204"/>
      <c r="B80" s="206"/>
      <c r="C80" s="8"/>
      <c r="D80" s="12"/>
      <c r="E80" s="13"/>
      <c r="F80" s="44"/>
      <c r="G80" s="34"/>
    </row>
    <row r="81" spans="1:7" ht="15" hidden="1">
      <c r="A81" s="184"/>
      <c r="B81" s="207"/>
      <c r="C81" s="35"/>
      <c r="D81" s="14"/>
      <c r="E81" s="15"/>
      <c r="F81" s="44"/>
      <c r="G81" s="39"/>
    </row>
    <row r="82" spans="1:7" ht="15.75" thickBot="1">
      <c r="A82" s="208"/>
      <c r="B82" s="209"/>
      <c r="C82" s="209"/>
      <c r="D82" s="209"/>
      <c r="E82" s="209"/>
      <c r="F82" s="209"/>
      <c r="G82" s="74">
        <f>G78+G79</f>
        <v>3848</v>
      </c>
    </row>
    <row r="83" spans="1:7" ht="15">
      <c r="A83" s="183">
        <v>8</v>
      </c>
      <c r="B83" s="218" t="s">
        <v>32</v>
      </c>
      <c r="C83" s="9" t="s">
        <v>492</v>
      </c>
      <c r="D83" s="10" t="s">
        <v>66</v>
      </c>
      <c r="E83" s="111">
        <v>15</v>
      </c>
      <c r="F83" s="63" t="s">
        <v>493</v>
      </c>
      <c r="G83" s="11">
        <v>5419</v>
      </c>
    </row>
    <row r="84" spans="1:7" ht="30">
      <c r="A84" s="185"/>
      <c r="B84" s="219"/>
      <c r="C84" s="8" t="s">
        <v>476</v>
      </c>
      <c r="D84" s="12" t="s">
        <v>66</v>
      </c>
      <c r="E84" s="88">
        <v>6</v>
      </c>
      <c r="F84" s="44" t="s">
        <v>494</v>
      </c>
      <c r="G84" s="34">
        <v>6008</v>
      </c>
    </row>
    <row r="85" spans="1:7" ht="30">
      <c r="A85" s="185"/>
      <c r="B85" s="219"/>
      <c r="C85" s="8" t="s">
        <v>495</v>
      </c>
      <c r="D85" s="43" t="s">
        <v>41</v>
      </c>
      <c r="E85" s="48">
        <v>1</v>
      </c>
      <c r="F85" s="8" t="s">
        <v>496</v>
      </c>
      <c r="G85" s="45">
        <v>620</v>
      </c>
    </row>
    <row r="86" spans="1:7" ht="15.75" thickBot="1">
      <c r="A86" s="214"/>
      <c r="B86" s="215"/>
      <c r="C86" s="215"/>
      <c r="D86" s="215"/>
      <c r="E86" s="215"/>
      <c r="F86" s="215"/>
      <c r="G86" s="69">
        <f>G83+G84+G85</f>
        <v>12047</v>
      </c>
    </row>
    <row r="87" spans="1:7" ht="105">
      <c r="A87" s="193">
        <v>9</v>
      </c>
      <c r="B87" s="196" t="s">
        <v>13</v>
      </c>
      <c r="C87" s="26" t="s">
        <v>497</v>
      </c>
      <c r="D87" s="174" t="s">
        <v>133</v>
      </c>
      <c r="E87" s="177" t="s">
        <v>498</v>
      </c>
      <c r="F87" s="26" t="s">
        <v>499</v>
      </c>
      <c r="G87" s="114">
        <v>7567</v>
      </c>
    </row>
    <row r="88" spans="1:7" ht="75">
      <c r="A88" s="193"/>
      <c r="B88" s="196"/>
      <c r="C88" s="8" t="s">
        <v>500</v>
      </c>
      <c r="D88" s="12" t="s">
        <v>41</v>
      </c>
      <c r="E88" s="12">
        <v>4</v>
      </c>
      <c r="F88" s="178" t="s">
        <v>501</v>
      </c>
      <c r="G88" s="34">
        <v>6548</v>
      </c>
    </row>
    <row r="89" spans="1:7" ht="15" hidden="1">
      <c r="A89" s="194"/>
      <c r="B89" s="197"/>
      <c r="C89" s="35"/>
      <c r="D89" s="14"/>
      <c r="E89" s="14"/>
      <c r="F89" s="73"/>
      <c r="G89" s="39"/>
    </row>
    <row r="90" spans="1:7" ht="15.75" thickBot="1">
      <c r="A90" s="214"/>
      <c r="B90" s="215"/>
      <c r="C90" s="215"/>
      <c r="D90" s="215"/>
      <c r="E90" s="215"/>
      <c r="F90" s="215"/>
      <c r="G90" s="69">
        <f>G87+G88+G89</f>
        <v>14115</v>
      </c>
    </row>
    <row r="91" spans="1:7" ht="15" hidden="1">
      <c r="A91" s="183">
        <v>11</v>
      </c>
      <c r="B91" s="218" t="s">
        <v>17</v>
      </c>
      <c r="C91" s="9"/>
      <c r="D91" s="46"/>
      <c r="E91" s="154"/>
      <c r="F91" s="9"/>
      <c r="G91" s="47"/>
    </row>
    <row r="92" spans="1:7" ht="15" hidden="1">
      <c r="A92" s="185"/>
      <c r="B92" s="219"/>
      <c r="C92" s="27"/>
      <c r="D92" s="61"/>
      <c r="E92" s="61"/>
      <c r="F92" s="27"/>
      <c r="G92" s="34"/>
    </row>
    <row r="93" spans="1:7" ht="15.75" hidden="1" thickBot="1">
      <c r="A93" s="214"/>
      <c r="B93" s="215"/>
      <c r="C93" s="215"/>
      <c r="D93" s="215"/>
      <c r="E93" s="215"/>
      <c r="F93" s="215"/>
      <c r="G93" s="147">
        <f>G91+G92</f>
        <v>0</v>
      </c>
    </row>
    <row r="94" spans="1:7" ht="15" hidden="1">
      <c r="A94" s="222">
        <v>12</v>
      </c>
      <c r="B94" s="224" t="s">
        <v>33</v>
      </c>
      <c r="C94" s="123"/>
      <c r="D94" s="87"/>
      <c r="E94" s="111"/>
      <c r="F94" s="124"/>
      <c r="G94" s="125"/>
    </row>
    <row r="95" spans="1:7" ht="15" hidden="1">
      <c r="A95" s="223"/>
      <c r="B95" s="225"/>
      <c r="C95" s="168"/>
      <c r="D95" s="169"/>
      <c r="E95" s="170"/>
      <c r="F95" s="171"/>
      <c r="G95" s="172"/>
    </row>
    <row r="96" spans="1:7" ht="15.75" hidden="1" thickBot="1">
      <c r="A96" s="208"/>
      <c r="B96" s="209"/>
      <c r="C96" s="209"/>
      <c r="D96" s="209"/>
      <c r="E96" s="209"/>
      <c r="F96" s="209"/>
      <c r="G96" s="74">
        <f>G94+G95</f>
        <v>0</v>
      </c>
    </row>
    <row r="97" spans="1:7" ht="15" hidden="1">
      <c r="A97" s="210">
        <v>13</v>
      </c>
      <c r="B97" s="212" t="s">
        <v>34</v>
      </c>
      <c r="C97" s="9"/>
      <c r="D97" s="46"/>
      <c r="E97" s="154"/>
      <c r="F97" s="9"/>
      <c r="G97" s="47"/>
    </row>
    <row r="98" spans="1:7" ht="15" hidden="1">
      <c r="A98" s="211"/>
      <c r="B98" s="213"/>
      <c r="C98" s="8"/>
      <c r="D98" s="43"/>
      <c r="E98" s="48"/>
      <c r="F98" s="8"/>
      <c r="G98" s="34"/>
    </row>
    <row r="99" spans="1:7" ht="15" hidden="1">
      <c r="A99" s="211"/>
      <c r="B99" s="213"/>
      <c r="C99" s="8"/>
      <c r="D99" s="43"/>
      <c r="E99" s="43"/>
      <c r="F99" s="44"/>
      <c r="G99" s="34"/>
    </row>
    <row r="100" spans="1:7" ht="15" hidden="1">
      <c r="A100" s="211"/>
      <c r="B100" s="213"/>
      <c r="C100" s="76"/>
      <c r="D100" s="104"/>
      <c r="E100" s="105"/>
      <c r="F100" s="77"/>
      <c r="G100" s="34"/>
    </row>
    <row r="101" spans="1:7" ht="15.75" hidden="1" thickBot="1">
      <c r="A101" s="198"/>
      <c r="B101" s="199"/>
      <c r="C101" s="199"/>
      <c r="D101" s="199"/>
      <c r="E101" s="199"/>
      <c r="F101" s="199"/>
      <c r="G101" s="69">
        <f>SUM(G97:G100)</f>
        <v>0</v>
      </c>
    </row>
    <row r="102" spans="1:7" ht="60">
      <c r="A102" s="193">
        <v>10</v>
      </c>
      <c r="B102" s="196" t="s">
        <v>35</v>
      </c>
      <c r="C102" s="64" t="s">
        <v>502</v>
      </c>
      <c r="D102" s="98" t="s">
        <v>41</v>
      </c>
      <c r="E102" s="98">
        <v>15</v>
      </c>
      <c r="F102" s="64" t="s">
        <v>503</v>
      </c>
      <c r="G102" s="42">
        <v>3747</v>
      </c>
    </row>
    <row r="103" spans="1:7" ht="15" hidden="1">
      <c r="A103" s="193"/>
      <c r="B103" s="196"/>
      <c r="C103" s="44"/>
      <c r="D103" s="60"/>
      <c r="E103" s="60"/>
      <c r="F103" s="44"/>
      <c r="G103" s="34"/>
    </row>
    <row r="104" spans="1:7" ht="15" hidden="1">
      <c r="A104" s="194"/>
      <c r="B104" s="197"/>
      <c r="C104" s="93"/>
      <c r="D104" s="95"/>
      <c r="E104" s="95"/>
      <c r="F104" s="93"/>
      <c r="G104" s="39"/>
    </row>
    <row r="105" spans="1:7" ht="15.75" thickBot="1">
      <c r="A105" s="198"/>
      <c r="B105" s="199"/>
      <c r="C105" s="199"/>
      <c r="D105" s="199"/>
      <c r="E105" s="199"/>
      <c r="F105" s="199"/>
      <c r="G105" s="69">
        <f>G102+G103+G104</f>
        <v>3747</v>
      </c>
    </row>
    <row r="106" spans="1:7" ht="15" hidden="1">
      <c r="A106" s="203">
        <v>14</v>
      </c>
      <c r="B106" s="205" t="s">
        <v>15</v>
      </c>
      <c r="C106" s="9"/>
      <c r="D106" s="53"/>
      <c r="E106" s="53"/>
      <c r="F106" s="55"/>
      <c r="G106" s="11"/>
    </row>
    <row r="107" spans="1:7" ht="15" hidden="1">
      <c r="A107" s="184"/>
      <c r="B107" s="207"/>
      <c r="C107" s="91"/>
      <c r="D107" s="97"/>
      <c r="E107" s="97"/>
      <c r="F107" s="92"/>
      <c r="G107" s="110"/>
    </row>
    <row r="108" spans="1:7" ht="15.75" hidden="1" thickBot="1">
      <c r="A108" s="198"/>
      <c r="B108" s="199"/>
      <c r="C108" s="199"/>
      <c r="D108" s="199"/>
      <c r="E108" s="199"/>
      <c r="F108" s="199"/>
      <c r="G108" s="69">
        <f>G106+G107</f>
        <v>0</v>
      </c>
    </row>
    <row r="109" spans="1:7" ht="15.75" thickBot="1">
      <c r="A109" s="220" t="s">
        <v>6</v>
      </c>
      <c r="B109" s="221"/>
      <c r="C109" s="221"/>
      <c r="D109" s="221"/>
      <c r="E109" s="221"/>
      <c r="F109" s="221"/>
      <c r="G109" s="96">
        <f>G7+G12+G16+G20+G25+G30+G35+G41+G46+G51+G55+G59+G66+G71+G73+G77+G82+G86+G90+G93+G96+G101+G105+G108</f>
        <v>47232</v>
      </c>
    </row>
    <row r="110" spans="1:7" ht="15">
      <c r="A110" s="78"/>
      <c r="B110" s="78"/>
      <c r="C110" s="78"/>
      <c r="D110" s="78"/>
      <c r="E110" s="78"/>
      <c r="F110" s="78"/>
      <c r="G110" s="80"/>
    </row>
    <row r="111" spans="1:7" ht="15">
      <c r="A111" s="78"/>
      <c r="B111" s="78"/>
      <c r="C111" s="78"/>
      <c r="D111" s="78"/>
      <c r="E111" s="78"/>
      <c r="F111" s="78"/>
      <c r="G111" s="80"/>
    </row>
    <row r="112" spans="1:7" ht="15">
      <c r="A112" s="78"/>
      <c r="B112" s="78"/>
      <c r="C112" s="78"/>
      <c r="D112" s="78"/>
      <c r="E112" s="78"/>
      <c r="F112" s="78"/>
      <c r="G112" s="80"/>
    </row>
    <row r="113" spans="1:7" ht="15">
      <c r="A113" s="78"/>
      <c r="B113" s="78"/>
      <c r="C113" s="78"/>
      <c r="D113" s="78"/>
      <c r="E113" s="78"/>
      <c r="F113" s="78"/>
      <c r="G113" s="80"/>
    </row>
    <row r="114" spans="1:7" ht="15">
      <c r="A114" s="78"/>
      <c r="B114" s="78"/>
      <c r="C114" s="78"/>
      <c r="D114" s="78"/>
      <c r="E114" s="78"/>
      <c r="F114" s="78"/>
      <c r="G114" s="80"/>
    </row>
    <row r="115" spans="1:7" ht="15">
      <c r="A115" s="78"/>
      <c r="B115" s="78"/>
      <c r="C115" s="78"/>
      <c r="D115" s="78"/>
      <c r="E115" s="78"/>
      <c r="F115" s="78"/>
      <c r="G115" s="80"/>
    </row>
    <row r="116" spans="1:7" ht="15.75">
      <c r="A116" s="81"/>
      <c r="B116" s="1" t="s">
        <v>20</v>
      </c>
      <c r="C116" s="2"/>
      <c r="D116" s="106"/>
      <c r="E116" s="107"/>
      <c r="F116" s="3" t="s">
        <v>7</v>
      </c>
      <c r="G116" s="82"/>
    </row>
    <row r="117" spans="1:7" ht="15.75">
      <c r="A117" s="81"/>
      <c r="B117" s="1"/>
      <c r="C117" s="2"/>
      <c r="D117" s="106"/>
      <c r="E117" s="107"/>
      <c r="F117" s="3"/>
      <c r="G117" s="82"/>
    </row>
    <row r="118" spans="1:7" ht="15.75">
      <c r="A118" s="81"/>
      <c r="B118" s="1" t="s">
        <v>18</v>
      </c>
      <c r="C118" s="2"/>
      <c r="D118" s="106"/>
      <c r="E118" s="107"/>
      <c r="F118" s="3" t="s">
        <v>19</v>
      </c>
      <c r="G118" s="82"/>
    </row>
    <row r="119" spans="1:7" ht="15">
      <c r="A119" s="83"/>
      <c r="B119" s="4"/>
      <c r="C119" s="5"/>
      <c r="D119" s="83"/>
      <c r="E119" s="108"/>
      <c r="F119" s="6"/>
      <c r="G119" s="84"/>
    </row>
    <row r="120" spans="1:7" ht="15">
      <c r="A120" s="83"/>
      <c r="B120" s="4"/>
      <c r="C120" s="5"/>
      <c r="D120" s="83"/>
      <c r="E120" s="108"/>
      <c r="F120" s="6"/>
      <c r="G120" s="84"/>
    </row>
    <row r="121" spans="1:7" ht="15">
      <c r="A121" s="83"/>
      <c r="B121" s="4"/>
      <c r="C121" s="5"/>
      <c r="D121" s="83"/>
      <c r="E121" s="108"/>
      <c r="F121" s="6"/>
      <c r="G121" s="84"/>
    </row>
    <row r="122" spans="1:7" ht="15">
      <c r="A122" s="83"/>
      <c r="B122" s="4"/>
      <c r="C122" s="5"/>
      <c r="D122" s="83"/>
      <c r="E122" s="108"/>
      <c r="F122" s="6"/>
      <c r="G122" s="85"/>
    </row>
  </sheetData>
  <sheetProtection/>
  <mergeCells count="72">
    <mergeCell ref="A105:F105"/>
    <mergeCell ref="A106:A107"/>
    <mergeCell ref="B106:B107"/>
    <mergeCell ref="A108:F108"/>
    <mergeCell ref="A109:F109"/>
    <mergeCell ref="A96:F96"/>
    <mergeCell ref="A97:A100"/>
    <mergeCell ref="B97:B100"/>
    <mergeCell ref="A101:F101"/>
    <mergeCell ref="A102:A104"/>
    <mergeCell ref="B102:B104"/>
    <mergeCell ref="A90:F90"/>
    <mergeCell ref="A91:A92"/>
    <mergeCell ref="B91:B92"/>
    <mergeCell ref="A93:F93"/>
    <mergeCell ref="A94:A95"/>
    <mergeCell ref="B94:B95"/>
    <mergeCell ref="A82:F82"/>
    <mergeCell ref="A83:A85"/>
    <mergeCell ref="B83:B85"/>
    <mergeCell ref="A86:F86"/>
    <mergeCell ref="A87:A89"/>
    <mergeCell ref="B87:B89"/>
    <mergeCell ref="A71:F71"/>
    <mergeCell ref="A73:F73"/>
    <mergeCell ref="A74:A76"/>
    <mergeCell ref="B74:B76"/>
    <mergeCell ref="A77:F77"/>
    <mergeCell ref="A78:A81"/>
    <mergeCell ref="B78:B81"/>
    <mergeCell ref="A59:F59"/>
    <mergeCell ref="A60:A65"/>
    <mergeCell ref="B60:B65"/>
    <mergeCell ref="A66:F66"/>
    <mergeCell ref="A67:A70"/>
    <mergeCell ref="B67:B70"/>
    <mergeCell ref="A51:F51"/>
    <mergeCell ref="A52:A54"/>
    <mergeCell ref="B52:B54"/>
    <mergeCell ref="A55:F55"/>
    <mergeCell ref="A56:A58"/>
    <mergeCell ref="B56:B58"/>
    <mergeCell ref="A41:F41"/>
    <mergeCell ref="A42:A45"/>
    <mergeCell ref="B42:B45"/>
    <mergeCell ref="A46:F46"/>
    <mergeCell ref="A47:A50"/>
    <mergeCell ref="B47:B50"/>
    <mergeCell ref="A30:F30"/>
    <mergeCell ref="A31:A34"/>
    <mergeCell ref="B31:B34"/>
    <mergeCell ref="A35:F35"/>
    <mergeCell ref="A36:A40"/>
    <mergeCell ref="B36:B40"/>
    <mergeCell ref="A20:F20"/>
    <mergeCell ref="A21:A24"/>
    <mergeCell ref="B21:B24"/>
    <mergeCell ref="A25:F25"/>
    <mergeCell ref="A26:A29"/>
    <mergeCell ref="B26:B29"/>
    <mergeCell ref="A12:F12"/>
    <mergeCell ref="A13:A15"/>
    <mergeCell ref="B13:B15"/>
    <mergeCell ref="A16:F16"/>
    <mergeCell ref="A17:A19"/>
    <mergeCell ref="B17:B19"/>
    <mergeCell ref="A1:G1"/>
    <mergeCell ref="A4:A6"/>
    <mergeCell ref="B4:B6"/>
    <mergeCell ref="A7:F7"/>
    <mergeCell ref="A8:A11"/>
    <mergeCell ref="B8:B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87">
      <selection activeCell="A110" sqref="A110:IV11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39.8515625" style="0" customWidth="1"/>
    <col min="4" max="4" width="5.421875" style="0" customWidth="1"/>
    <col min="5" max="5" width="7.421875" style="0" customWidth="1"/>
    <col min="6" max="6" width="46.421875" style="0" customWidth="1"/>
    <col min="7" max="7" width="13.140625" style="0" customWidth="1"/>
  </cols>
  <sheetData>
    <row r="1" spans="1:7" ht="15.75">
      <c r="A1" s="181" t="s">
        <v>504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ht="80.25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ht="15" hidden="1">
      <c r="A4" s="183">
        <v>1</v>
      </c>
      <c r="B4" s="186" t="s">
        <v>12</v>
      </c>
      <c r="C4" s="9"/>
      <c r="D4" s="10"/>
      <c r="E4" s="111"/>
      <c r="F4" s="9"/>
      <c r="G4" s="25"/>
    </row>
    <row r="5" spans="1:7" ht="15" hidden="1">
      <c r="A5" s="184"/>
      <c r="B5" s="187"/>
      <c r="C5" s="26"/>
      <c r="D5" s="7"/>
      <c r="E5" s="7"/>
      <c r="F5" s="27"/>
      <c r="G5" s="28"/>
    </row>
    <row r="6" spans="1:7" ht="15" hidden="1">
      <c r="A6" s="185"/>
      <c r="B6" s="188"/>
      <c r="C6" s="29"/>
      <c r="D6" s="30"/>
      <c r="E6" s="12"/>
      <c r="F6" s="29"/>
      <c r="G6" s="31"/>
    </row>
    <row r="7" spans="1:7" ht="15.75" hidden="1" thickBot="1">
      <c r="A7" s="189"/>
      <c r="B7" s="190"/>
      <c r="C7" s="190"/>
      <c r="D7" s="190"/>
      <c r="E7" s="190"/>
      <c r="F7" s="191"/>
      <c r="G7" s="86">
        <f>G4+G5+G6</f>
        <v>0</v>
      </c>
    </row>
    <row r="8" spans="1:7" ht="30">
      <c r="A8" s="192">
        <v>1</v>
      </c>
      <c r="B8" s="195" t="s">
        <v>9</v>
      </c>
      <c r="C8" s="9" t="s">
        <v>505</v>
      </c>
      <c r="D8" s="53" t="s">
        <v>144</v>
      </c>
      <c r="E8" s="54">
        <v>7</v>
      </c>
      <c r="F8" s="163" t="s">
        <v>506</v>
      </c>
      <c r="G8" s="11">
        <v>2209</v>
      </c>
    </row>
    <row r="9" spans="1:7" ht="15" hidden="1">
      <c r="A9" s="193"/>
      <c r="B9" s="196"/>
      <c r="C9" s="8"/>
      <c r="D9" s="61"/>
      <c r="E9" s="101"/>
      <c r="F9" s="27"/>
      <c r="G9" s="34"/>
    </row>
    <row r="10" spans="1:7" ht="15" hidden="1">
      <c r="A10" s="193"/>
      <c r="B10" s="196"/>
      <c r="C10" s="29"/>
      <c r="D10" s="30"/>
      <c r="E10" s="12"/>
      <c r="F10" s="29"/>
      <c r="G10" s="39"/>
    </row>
    <row r="11" spans="1:7" ht="15" hidden="1">
      <c r="A11" s="194"/>
      <c r="B11" s="197"/>
      <c r="C11" s="8"/>
      <c r="D11" s="43"/>
      <c r="E11" s="48"/>
      <c r="F11" s="8"/>
      <c r="G11" s="45"/>
    </row>
    <row r="12" spans="1:7" ht="15.75" thickBot="1">
      <c r="A12" s="208"/>
      <c r="B12" s="209"/>
      <c r="C12" s="209"/>
      <c r="D12" s="209"/>
      <c r="E12" s="209"/>
      <c r="F12" s="209"/>
      <c r="G12" s="52">
        <f>G8+G9+G10+G11</f>
        <v>2209</v>
      </c>
    </row>
    <row r="13" spans="1:7" ht="15" hidden="1">
      <c r="A13" s="210">
        <v>2</v>
      </c>
      <c r="B13" s="212" t="s">
        <v>8</v>
      </c>
      <c r="C13" s="9"/>
      <c r="D13" s="54"/>
      <c r="E13" s="54"/>
      <c r="F13" s="63"/>
      <c r="G13" s="11"/>
    </row>
    <row r="14" spans="1:7" ht="15" hidden="1">
      <c r="A14" s="211"/>
      <c r="B14" s="213"/>
      <c r="C14" s="8"/>
      <c r="D14" s="60"/>
      <c r="E14" s="61"/>
      <c r="F14" s="44"/>
      <c r="G14" s="45"/>
    </row>
    <row r="15" spans="1:7" ht="15" hidden="1">
      <c r="A15" s="211"/>
      <c r="B15" s="213"/>
      <c r="C15" s="8"/>
      <c r="D15" s="60"/>
      <c r="E15" s="61"/>
      <c r="F15" s="8"/>
      <c r="G15" s="45"/>
    </row>
    <row r="16" spans="1:7" ht="15.75" hidden="1" thickBot="1">
      <c r="A16" s="198"/>
      <c r="B16" s="199"/>
      <c r="C16" s="199"/>
      <c r="D16" s="199"/>
      <c r="E16" s="199"/>
      <c r="F16" s="199"/>
      <c r="G16" s="40">
        <f>G13+G14+G15</f>
        <v>0</v>
      </c>
    </row>
    <row r="17" spans="1:7" ht="15" hidden="1">
      <c r="A17" s="204">
        <v>4</v>
      </c>
      <c r="B17" s="196" t="s">
        <v>21</v>
      </c>
      <c r="C17" s="26"/>
      <c r="D17" s="174"/>
      <c r="E17" s="174"/>
      <c r="F17" s="64"/>
      <c r="G17" s="114"/>
    </row>
    <row r="18" spans="1:7" ht="15" hidden="1">
      <c r="A18" s="204"/>
      <c r="B18" s="196"/>
      <c r="C18" s="8"/>
      <c r="D18" s="43"/>
      <c r="E18" s="43"/>
      <c r="F18" s="44"/>
      <c r="G18" s="45"/>
    </row>
    <row r="19" spans="1:7" ht="15" hidden="1">
      <c r="A19" s="184"/>
      <c r="B19" s="197"/>
      <c r="C19" s="8"/>
      <c r="D19" s="43"/>
      <c r="E19" s="43"/>
      <c r="F19" s="44"/>
      <c r="G19" s="45"/>
    </row>
    <row r="20" spans="1:7" ht="15.75" hidden="1" thickBot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15" hidden="1">
      <c r="A21" s="203">
        <v>2</v>
      </c>
      <c r="B21" s="205" t="s">
        <v>14</v>
      </c>
      <c r="C21" s="9"/>
      <c r="D21" s="46"/>
      <c r="E21" s="46"/>
      <c r="F21" s="32"/>
      <c r="G21" s="47"/>
    </row>
    <row r="22" spans="1:7" ht="15" hidden="1">
      <c r="A22" s="204"/>
      <c r="B22" s="206"/>
      <c r="C22" s="8"/>
      <c r="D22" s="48"/>
      <c r="E22" s="48"/>
      <c r="F22" s="27"/>
      <c r="G22" s="45"/>
    </row>
    <row r="23" spans="1:7" ht="15" hidden="1">
      <c r="A23" s="204"/>
      <c r="B23" s="206"/>
      <c r="C23" s="8"/>
      <c r="D23" s="48"/>
      <c r="E23" s="48"/>
      <c r="F23" s="27"/>
      <c r="G23" s="45"/>
    </row>
    <row r="24" spans="1:7" ht="15" hidden="1">
      <c r="A24" s="184"/>
      <c r="B24" s="207"/>
      <c r="C24" s="8"/>
      <c r="D24" s="43"/>
      <c r="E24" s="48"/>
      <c r="F24" s="8"/>
      <c r="G24" s="45"/>
    </row>
    <row r="25" spans="1:7" ht="15.75" hidden="1" thickBot="1">
      <c r="A25" s="208"/>
      <c r="B25" s="209"/>
      <c r="C25" s="209"/>
      <c r="D25" s="209"/>
      <c r="E25" s="209"/>
      <c r="F25" s="209"/>
      <c r="G25" s="52">
        <f>G21+G22+G23+G24</f>
        <v>0</v>
      </c>
    </row>
    <row r="26" spans="1:7" ht="15" hidden="1">
      <c r="A26" s="183">
        <v>5</v>
      </c>
      <c r="B26" s="218" t="s">
        <v>23</v>
      </c>
      <c r="C26" s="9"/>
      <c r="D26" s="50"/>
      <c r="E26" s="10"/>
      <c r="F26" s="51"/>
      <c r="G26" s="25"/>
    </row>
    <row r="27" spans="1:7" ht="15" hidden="1">
      <c r="A27" s="185"/>
      <c r="B27" s="219"/>
      <c r="C27" s="8"/>
      <c r="D27" s="61"/>
      <c r="E27" s="101"/>
      <c r="F27" s="27"/>
      <c r="G27" s="45"/>
    </row>
    <row r="28" spans="1:7" ht="15" hidden="1">
      <c r="A28" s="185"/>
      <c r="B28" s="219"/>
      <c r="C28" s="8"/>
      <c r="D28" s="60"/>
      <c r="E28" s="61"/>
      <c r="F28" s="44"/>
      <c r="G28" s="45"/>
    </row>
    <row r="29" spans="1:7" ht="15" hidden="1">
      <c r="A29" s="185"/>
      <c r="B29" s="219"/>
      <c r="C29" s="8"/>
      <c r="D29" s="60"/>
      <c r="E29" s="61"/>
      <c r="F29" s="44"/>
      <c r="G29" s="45"/>
    </row>
    <row r="30" spans="1:7" ht="15.75" hidden="1" thickBot="1">
      <c r="A30" s="198" t="s">
        <v>61</v>
      </c>
      <c r="B30" s="199"/>
      <c r="C30" s="199"/>
      <c r="D30" s="199"/>
      <c r="E30" s="199"/>
      <c r="F30" s="199"/>
      <c r="G30" s="40">
        <f>G26+G27+G28+G29</f>
        <v>0</v>
      </c>
    </row>
    <row r="31" spans="1:7" ht="15" hidden="1">
      <c r="A31" s="192">
        <v>3</v>
      </c>
      <c r="B31" s="195" t="s">
        <v>22</v>
      </c>
      <c r="C31" s="9"/>
      <c r="D31" s="46"/>
      <c r="E31" s="46"/>
      <c r="F31" s="32"/>
      <c r="G31" s="47"/>
    </row>
    <row r="32" spans="1:7" ht="15" hidden="1">
      <c r="A32" s="193"/>
      <c r="B32" s="196"/>
      <c r="C32" s="8"/>
      <c r="D32" s="43"/>
      <c r="E32" s="48"/>
      <c r="F32" s="8"/>
      <c r="G32" s="45"/>
    </row>
    <row r="33" spans="1:7" ht="15" hidden="1">
      <c r="A33" s="193"/>
      <c r="B33" s="196"/>
      <c r="C33" s="8"/>
      <c r="D33" s="43"/>
      <c r="E33" s="43"/>
      <c r="F33" s="44"/>
      <c r="G33" s="45"/>
    </row>
    <row r="34" spans="1:7" ht="15" hidden="1">
      <c r="A34" s="194"/>
      <c r="B34" s="197"/>
      <c r="C34" s="35"/>
      <c r="D34" s="126"/>
      <c r="E34" s="126"/>
      <c r="F34" s="93"/>
      <c r="G34" s="94"/>
    </row>
    <row r="35" spans="1:7" ht="15.75" hidden="1" thickBot="1">
      <c r="A35" s="198"/>
      <c r="B35" s="199"/>
      <c r="C35" s="199"/>
      <c r="D35" s="199"/>
      <c r="E35" s="199"/>
      <c r="F35" s="199"/>
      <c r="G35" s="40">
        <f>G31+G32+G33+G34</f>
        <v>0</v>
      </c>
    </row>
    <row r="36" spans="1:7" ht="15" hidden="1">
      <c r="A36" s="210">
        <v>7</v>
      </c>
      <c r="B36" s="212" t="s">
        <v>24</v>
      </c>
      <c r="C36" s="9"/>
      <c r="D36" s="53"/>
      <c r="E36" s="54"/>
      <c r="F36" s="51"/>
      <c r="G36" s="47"/>
    </row>
    <row r="37" spans="1:7" ht="15" hidden="1">
      <c r="A37" s="211"/>
      <c r="B37" s="213"/>
      <c r="C37" s="8"/>
      <c r="D37" s="12"/>
      <c r="E37" s="12"/>
      <c r="F37" s="8"/>
      <c r="G37" s="113"/>
    </row>
    <row r="38" spans="1:7" ht="15" hidden="1">
      <c r="A38" s="211"/>
      <c r="B38" s="213"/>
      <c r="C38" s="8"/>
      <c r="D38" s="60"/>
      <c r="E38" s="61"/>
      <c r="F38" s="44"/>
      <c r="G38" s="45"/>
    </row>
    <row r="39" spans="1:7" ht="15" hidden="1">
      <c r="A39" s="211"/>
      <c r="B39" s="213"/>
      <c r="C39" s="56"/>
      <c r="D39" s="57"/>
      <c r="E39" s="175"/>
      <c r="F39" s="56"/>
      <c r="G39" s="34"/>
    </row>
    <row r="40" spans="1:7" ht="15" hidden="1">
      <c r="A40" s="211"/>
      <c r="B40" s="213"/>
      <c r="C40" s="56"/>
      <c r="D40" s="57"/>
      <c r="E40" s="103"/>
      <c r="F40" s="59"/>
      <c r="G40" s="34"/>
    </row>
    <row r="41" spans="1:7" ht="15.75" hidden="1" thickBot="1">
      <c r="A41" s="198"/>
      <c r="B41" s="199"/>
      <c r="C41" s="199"/>
      <c r="D41" s="199"/>
      <c r="E41" s="199"/>
      <c r="F41" s="199"/>
      <c r="G41" s="40">
        <f>G36+G37+G38+G39</f>
        <v>0</v>
      </c>
    </row>
    <row r="42" spans="1:7" ht="60">
      <c r="A42" s="210">
        <v>2</v>
      </c>
      <c r="B42" s="212" t="s">
        <v>16</v>
      </c>
      <c r="C42" s="9" t="s">
        <v>507</v>
      </c>
      <c r="D42" s="10" t="s">
        <v>41</v>
      </c>
      <c r="E42" s="10">
        <v>10</v>
      </c>
      <c r="F42" s="32" t="s">
        <v>508</v>
      </c>
      <c r="G42" s="11">
        <v>3691</v>
      </c>
    </row>
    <row r="43" spans="1:7" ht="15" hidden="1">
      <c r="A43" s="211"/>
      <c r="B43" s="213"/>
      <c r="C43" s="56"/>
      <c r="D43" s="57"/>
      <c r="E43" s="175"/>
      <c r="F43" s="56"/>
      <c r="G43" s="34"/>
    </row>
    <row r="44" spans="1:7" ht="15" hidden="1">
      <c r="A44" s="211"/>
      <c r="B44" s="213"/>
      <c r="C44" s="8"/>
      <c r="D44" s="60"/>
      <c r="E44" s="61"/>
      <c r="F44" s="62"/>
      <c r="G44" s="45"/>
    </row>
    <row r="45" spans="1:7" ht="15" hidden="1">
      <c r="A45" s="211"/>
      <c r="B45" s="213"/>
      <c r="C45" s="8"/>
      <c r="D45" s="60"/>
      <c r="E45" s="61"/>
      <c r="F45" s="44"/>
      <c r="G45" s="45"/>
    </row>
    <row r="46" spans="1:7" ht="15.75" thickBot="1">
      <c r="A46" s="198"/>
      <c r="B46" s="199"/>
      <c r="C46" s="199"/>
      <c r="D46" s="199"/>
      <c r="E46" s="199"/>
      <c r="F46" s="199"/>
      <c r="G46" s="40">
        <f>G42+G43</f>
        <v>3691</v>
      </c>
    </row>
    <row r="47" spans="1:7" ht="15" hidden="1">
      <c r="A47" s="204">
        <v>4</v>
      </c>
      <c r="B47" s="206" t="s">
        <v>25</v>
      </c>
      <c r="C47" s="26"/>
      <c r="D47" s="70"/>
      <c r="E47" s="70"/>
      <c r="F47" s="41"/>
      <c r="G47" s="42"/>
    </row>
    <row r="48" spans="1:7" ht="15" hidden="1">
      <c r="A48" s="204"/>
      <c r="B48" s="206"/>
      <c r="C48" s="8"/>
      <c r="D48" s="43"/>
      <c r="E48" s="48"/>
      <c r="F48" s="8"/>
      <c r="G48" s="45"/>
    </row>
    <row r="49" spans="1:7" ht="15" hidden="1">
      <c r="A49" s="204"/>
      <c r="B49" s="206"/>
      <c r="C49" s="35"/>
      <c r="D49" s="36"/>
      <c r="E49" s="36"/>
      <c r="F49" s="38"/>
      <c r="G49" s="39"/>
    </row>
    <row r="50" spans="1:7" ht="15" hidden="1">
      <c r="A50" s="184"/>
      <c r="B50" s="207"/>
      <c r="C50" s="35"/>
      <c r="D50" s="36"/>
      <c r="E50" s="36"/>
      <c r="F50" s="38"/>
      <c r="G50" s="39"/>
    </row>
    <row r="51" spans="1:7" ht="15.75" hidden="1" thickBot="1">
      <c r="A51" s="208"/>
      <c r="B51" s="209"/>
      <c r="C51" s="209"/>
      <c r="D51" s="209"/>
      <c r="E51" s="209"/>
      <c r="F51" s="209"/>
      <c r="G51" s="52">
        <f>G47+G48</f>
        <v>0</v>
      </c>
    </row>
    <row r="52" spans="1:7" ht="90.75" thickBot="1">
      <c r="A52" s="210">
        <v>3</v>
      </c>
      <c r="B52" s="212" t="s">
        <v>5</v>
      </c>
      <c r="C52" s="9" t="s">
        <v>509</v>
      </c>
      <c r="D52" s="53" t="s">
        <v>41</v>
      </c>
      <c r="E52" s="179" t="s">
        <v>510</v>
      </c>
      <c r="F52" s="32" t="s">
        <v>511</v>
      </c>
      <c r="G52" s="11">
        <v>4894</v>
      </c>
    </row>
    <row r="53" spans="1:7" ht="30">
      <c r="A53" s="211"/>
      <c r="B53" s="213"/>
      <c r="C53" s="9" t="s">
        <v>505</v>
      </c>
      <c r="D53" s="50" t="s">
        <v>37</v>
      </c>
      <c r="E53" s="50">
        <v>3</v>
      </c>
      <c r="F53" s="51" t="s">
        <v>512</v>
      </c>
      <c r="G53" s="45">
        <v>923</v>
      </c>
    </row>
    <row r="54" spans="1:7" ht="15" hidden="1">
      <c r="A54" s="211"/>
      <c r="B54" s="213"/>
      <c r="C54" s="8"/>
      <c r="D54" s="43"/>
      <c r="E54" s="48"/>
      <c r="F54" s="8"/>
      <c r="G54" s="45"/>
    </row>
    <row r="55" spans="1:7" ht="15.75" thickBot="1">
      <c r="A55" s="198"/>
      <c r="B55" s="199"/>
      <c r="C55" s="199"/>
      <c r="D55" s="199"/>
      <c r="E55" s="199"/>
      <c r="F55" s="199"/>
      <c r="G55" s="40">
        <f>G52+G53+G54</f>
        <v>5817</v>
      </c>
    </row>
    <row r="56" spans="1:7" ht="15" hidden="1">
      <c r="A56" s="210">
        <v>6</v>
      </c>
      <c r="B56" s="212" t="s">
        <v>26</v>
      </c>
      <c r="C56" s="9"/>
      <c r="D56" s="10"/>
      <c r="E56" s="10"/>
      <c r="F56" s="51"/>
      <c r="G56" s="11"/>
    </row>
    <row r="57" spans="1:7" ht="15" hidden="1">
      <c r="A57" s="211"/>
      <c r="B57" s="213"/>
      <c r="C57" s="8"/>
      <c r="D57" s="48"/>
      <c r="E57" s="48"/>
      <c r="F57" s="8"/>
      <c r="G57" s="45"/>
    </row>
    <row r="58" spans="1:7" ht="15" hidden="1">
      <c r="A58" s="211"/>
      <c r="B58" s="213"/>
      <c r="C58" s="8"/>
      <c r="D58" s="60"/>
      <c r="E58" s="61"/>
      <c r="F58" s="44"/>
      <c r="G58" s="34"/>
    </row>
    <row r="59" spans="1:7" ht="15.75" hidden="1" thickBot="1">
      <c r="A59" s="198"/>
      <c r="B59" s="199"/>
      <c r="C59" s="199"/>
      <c r="D59" s="199"/>
      <c r="E59" s="199"/>
      <c r="F59" s="199"/>
      <c r="G59" s="176">
        <f>SUM(G56:G58)</f>
        <v>0</v>
      </c>
    </row>
    <row r="60" spans="1:7" ht="30">
      <c r="A60" s="192">
        <v>4</v>
      </c>
      <c r="B60" s="195" t="s">
        <v>27</v>
      </c>
      <c r="C60" s="9" t="s">
        <v>505</v>
      </c>
      <c r="D60" s="50" t="s">
        <v>37</v>
      </c>
      <c r="E60" s="50">
        <v>2</v>
      </c>
      <c r="F60" s="51" t="s">
        <v>513</v>
      </c>
      <c r="G60" s="11">
        <v>558</v>
      </c>
    </row>
    <row r="61" spans="1:7" ht="15" hidden="1">
      <c r="A61" s="193"/>
      <c r="B61" s="196"/>
      <c r="C61" s="8"/>
      <c r="D61" s="48"/>
      <c r="E61" s="66"/>
      <c r="F61" s="8"/>
      <c r="G61" s="45"/>
    </row>
    <row r="62" spans="1:7" ht="15" hidden="1">
      <c r="A62" s="193"/>
      <c r="B62" s="196"/>
      <c r="C62" s="8"/>
      <c r="D62" s="48"/>
      <c r="E62" s="66"/>
      <c r="F62" s="8"/>
      <c r="G62" s="45"/>
    </row>
    <row r="63" spans="1:7" ht="15" hidden="1">
      <c r="A63" s="193"/>
      <c r="B63" s="196"/>
      <c r="C63" s="8"/>
      <c r="D63" s="30"/>
      <c r="E63" s="30"/>
      <c r="F63" s="29"/>
      <c r="G63" s="34"/>
    </row>
    <row r="64" spans="1:7" ht="15" hidden="1">
      <c r="A64" s="193"/>
      <c r="B64" s="196"/>
      <c r="C64" s="35"/>
      <c r="D64" s="67"/>
      <c r="E64" s="67"/>
      <c r="F64" s="68"/>
      <c r="G64" s="39"/>
    </row>
    <row r="65" spans="1:7" ht="15" hidden="1">
      <c r="A65" s="194"/>
      <c r="B65" s="197"/>
      <c r="C65" s="35"/>
      <c r="D65" s="67"/>
      <c r="E65" s="67"/>
      <c r="F65" s="68"/>
      <c r="G65" s="39"/>
    </row>
    <row r="66" spans="1:7" ht="15.75" thickBot="1">
      <c r="A66" s="208"/>
      <c r="B66" s="209"/>
      <c r="C66" s="209"/>
      <c r="D66" s="209"/>
      <c r="E66" s="209"/>
      <c r="F66" s="209"/>
      <c r="G66" s="52">
        <f>G60+G61+G62</f>
        <v>558</v>
      </c>
    </row>
    <row r="67" spans="1:7" ht="30">
      <c r="A67" s="203">
        <v>5</v>
      </c>
      <c r="B67" s="205" t="s">
        <v>28</v>
      </c>
      <c r="C67" s="9" t="s">
        <v>505</v>
      </c>
      <c r="D67" s="50" t="s">
        <v>37</v>
      </c>
      <c r="E67" s="50">
        <v>7</v>
      </c>
      <c r="F67" s="51" t="s">
        <v>514</v>
      </c>
      <c r="G67" s="11">
        <v>1223</v>
      </c>
    </row>
    <row r="68" spans="1:7" ht="15" hidden="1">
      <c r="A68" s="204"/>
      <c r="B68" s="206"/>
      <c r="C68" s="8"/>
      <c r="D68" s="60"/>
      <c r="E68" s="60"/>
      <c r="F68" s="44"/>
      <c r="G68" s="34"/>
    </row>
    <row r="69" spans="1:7" ht="15" hidden="1">
      <c r="A69" s="204"/>
      <c r="B69" s="206"/>
      <c r="C69" s="35"/>
      <c r="D69" s="95"/>
      <c r="E69" s="95"/>
      <c r="F69" s="93"/>
      <c r="G69" s="39"/>
    </row>
    <row r="70" spans="1:7" ht="15" hidden="1">
      <c r="A70" s="184"/>
      <c r="B70" s="207"/>
      <c r="C70" s="35"/>
      <c r="D70" s="95"/>
      <c r="E70" s="95"/>
      <c r="F70" s="93"/>
      <c r="G70" s="39"/>
    </row>
    <row r="71" spans="1:7" ht="15.75" thickBot="1">
      <c r="A71" s="198"/>
      <c r="B71" s="199"/>
      <c r="C71" s="199"/>
      <c r="D71" s="199"/>
      <c r="E71" s="199"/>
      <c r="F71" s="199"/>
      <c r="G71" s="40">
        <f>G67+G68+G69+G70</f>
        <v>1223</v>
      </c>
    </row>
    <row r="72" spans="1:7" ht="15" hidden="1">
      <c r="A72" s="112">
        <v>14</v>
      </c>
      <c r="B72" s="98" t="s">
        <v>29</v>
      </c>
      <c r="C72" s="26"/>
      <c r="D72" s="98"/>
      <c r="E72" s="70"/>
      <c r="F72" s="115"/>
      <c r="G72" s="42"/>
    </row>
    <row r="73" spans="1:7" ht="15.75" hidden="1" thickBot="1">
      <c r="A73" s="198"/>
      <c r="B73" s="199"/>
      <c r="C73" s="199"/>
      <c r="D73" s="199"/>
      <c r="E73" s="199"/>
      <c r="F73" s="199"/>
      <c r="G73" s="69">
        <f>SUM(G72:G72)</f>
        <v>0</v>
      </c>
    </row>
    <row r="74" spans="1:7" ht="15" hidden="1">
      <c r="A74" s="203">
        <v>10</v>
      </c>
      <c r="B74" s="205" t="s">
        <v>30</v>
      </c>
      <c r="C74" s="9"/>
      <c r="D74" s="53"/>
      <c r="E74" s="53"/>
      <c r="F74" s="32"/>
      <c r="G74" s="11"/>
    </row>
    <row r="75" spans="1:7" ht="15" hidden="1">
      <c r="A75" s="204"/>
      <c r="B75" s="206"/>
      <c r="C75" s="8"/>
      <c r="D75" s="61"/>
      <c r="E75" s="102"/>
      <c r="F75" s="27"/>
      <c r="G75" s="34"/>
    </row>
    <row r="76" spans="1:7" ht="15" hidden="1">
      <c r="A76" s="184"/>
      <c r="B76" s="207"/>
      <c r="C76" s="8"/>
      <c r="D76" s="60"/>
      <c r="E76" s="61"/>
      <c r="F76" s="44"/>
      <c r="G76" s="34"/>
    </row>
    <row r="77" spans="1:7" ht="15.75" hidden="1" thickBot="1">
      <c r="A77" s="198"/>
      <c r="B77" s="199"/>
      <c r="C77" s="199"/>
      <c r="D77" s="199"/>
      <c r="E77" s="199"/>
      <c r="F77" s="199"/>
      <c r="G77" s="69">
        <f>G74+G75+G76</f>
        <v>0</v>
      </c>
    </row>
    <row r="78" spans="1:7" ht="30">
      <c r="A78" s="203">
        <v>6</v>
      </c>
      <c r="B78" s="205" t="s">
        <v>31</v>
      </c>
      <c r="C78" s="9" t="s">
        <v>515</v>
      </c>
      <c r="D78" s="50" t="s">
        <v>41</v>
      </c>
      <c r="E78" s="50">
        <v>2</v>
      </c>
      <c r="F78" s="51" t="s">
        <v>516</v>
      </c>
      <c r="G78" s="11">
        <v>1576</v>
      </c>
    </row>
    <row r="79" spans="1:7" ht="30">
      <c r="A79" s="204"/>
      <c r="B79" s="206"/>
      <c r="C79" s="8" t="s">
        <v>517</v>
      </c>
      <c r="D79" s="43" t="s">
        <v>41</v>
      </c>
      <c r="E79" s="48">
        <v>1</v>
      </c>
      <c r="F79" s="8" t="s">
        <v>518</v>
      </c>
      <c r="G79" s="45">
        <v>843</v>
      </c>
    </row>
    <row r="80" spans="1:7" ht="15" hidden="1">
      <c r="A80" s="204"/>
      <c r="B80" s="206"/>
      <c r="C80" s="8"/>
      <c r="D80" s="12"/>
      <c r="E80" s="13"/>
      <c r="F80" s="44"/>
      <c r="G80" s="34"/>
    </row>
    <row r="81" spans="1:7" ht="15" hidden="1">
      <c r="A81" s="184"/>
      <c r="B81" s="207"/>
      <c r="C81" s="35"/>
      <c r="D81" s="14"/>
      <c r="E81" s="15"/>
      <c r="F81" s="44"/>
      <c r="G81" s="39"/>
    </row>
    <row r="82" spans="1:7" ht="15.75" thickBot="1">
      <c r="A82" s="208"/>
      <c r="B82" s="209"/>
      <c r="C82" s="209"/>
      <c r="D82" s="209"/>
      <c r="E82" s="209"/>
      <c r="F82" s="209"/>
      <c r="G82" s="74">
        <f>G78+G79</f>
        <v>2419</v>
      </c>
    </row>
    <row r="83" spans="1:7" ht="15" hidden="1">
      <c r="A83" s="183">
        <v>8</v>
      </c>
      <c r="B83" s="218" t="s">
        <v>32</v>
      </c>
      <c r="C83" s="9"/>
      <c r="D83" s="10"/>
      <c r="E83" s="111"/>
      <c r="F83" s="63"/>
      <c r="G83" s="11"/>
    </row>
    <row r="84" spans="1:7" ht="15" hidden="1">
      <c r="A84" s="185"/>
      <c r="B84" s="219"/>
      <c r="C84" s="8"/>
      <c r="D84" s="12"/>
      <c r="E84" s="88"/>
      <c r="F84" s="44"/>
      <c r="G84" s="34"/>
    </row>
    <row r="85" spans="1:7" ht="15" hidden="1">
      <c r="A85" s="185"/>
      <c r="B85" s="219"/>
      <c r="C85" s="8"/>
      <c r="D85" s="43"/>
      <c r="E85" s="48"/>
      <c r="F85" s="8"/>
      <c r="G85" s="45"/>
    </row>
    <row r="86" spans="1:7" ht="15.75" hidden="1" thickBot="1">
      <c r="A86" s="216"/>
      <c r="B86" s="217"/>
      <c r="C86" s="217"/>
      <c r="D86" s="217"/>
      <c r="E86" s="217"/>
      <c r="F86" s="217"/>
      <c r="G86" s="74">
        <f>G83+G84+G85</f>
        <v>0</v>
      </c>
    </row>
    <row r="87" spans="1:7" ht="30">
      <c r="A87" s="210">
        <v>7</v>
      </c>
      <c r="B87" s="212" t="s">
        <v>13</v>
      </c>
      <c r="C87" s="9" t="s">
        <v>519</v>
      </c>
      <c r="D87" s="46" t="s">
        <v>133</v>
      </c>
      <c r="E87" s="180" t="s">
        <v>134</v>
      </c>
      <c r="F87" s="9" t="s">
        <v>520</v>
      </c>
      <c r="G87" s="47">
        <v>1802</v>
      </c>
    </row>
    <row r="88" spans="1:7" ht="15" hidden="1">
      <c r="A88" s="211"/>
      <c r="B88" s="213"/>
      <c r="C88" s="8"/>
      <c r="D88" s="12"/>
      <c r="E88" s="12"/>
      <c r="F88" s="178"/>
      <c r="G88" s="34"/>
    </row>
    <row r="89" spans="1:7" ht="15" hidden="1">
      <c r="A89" s="211"/>
      <c r="B89" s="213"/>
      <c r="C89" s="8"/>
      <c r="D89" s="12"/>
      <c r="E89" s="12"/>
      <c r="F89" s="72"/>
      <c r="G89" s="34"/>
    </row>
    <row r="90" spans="1:7" ht="15.75" thickBot="1">
      <c r="A90" s="214"/>
      <c r="B90" s="215"/>
      <c r="C90" s="215"/>
      <c r="D90" s="215"/>
      <c r="E90" s="215"/>
      <c r="F90" s="215"/>
      <c r="G90" s="69">
        <f>G87+G88+G89</f>
        <v>1802</v>
      </c>
    </row>
    <row r="91" spans="1:7" ht="45">
      <c r="A91" s="184">
        <v>8</v>
      </c>
      <c r="B91" s="207" t="s">
        <v>17</v>
      </c>
      <c r="C91" s="26" t="s">
        <v>521</v>
      </c>
      <c r="D91" s="174" t="s">
        <v>41</v>
      </c>
      <c r="E91" s="120">
        <v>5</v>
      </c>
      <c r="F91" s="26" t="s">
        <v>522</v>
      </c>
      <c r="G91" s="114">
        <v>3649</v>
      </c>
    </row>
    <row r="92" spans="1:7" ht="15" hidden="1">
      <c r="A92" s="185"/>
      <c r="B92" s="219"/>
      <c r="C92" s="27"/>
      <c r="D92" s="61"/>
      <c r="E92" s="61"/>
      <c r="F92" s="27"/>
      <c r="G92" s="34"/>
    </row>
    <row r="93" spans="1:7" ht="15.75" thickBot="1">
      <c r="A93" s="214"/>
      <c r="B93" s="215"/>
      <c r="C93" s="215"/>
      <c r="D93" s="215"/>
      <c r="E93" s="215"/>
      <c r="F93" s="215"/>
      <c r="G93" s="147">
        <f>G91+G92</f>
        <v>3649</v>
      </c>
    </row>
    <row r="94" spans="1:7" ht="15" hidden="1">
      <c r="A94" s="222">
        <v>12</v>
      </c>
      <c r="B94" s="224" t="s">
        <v>33</v>
      </c>
      <c r="C94" s="123"/>
      <c r="D94" s="87"/>
      <c r="E94" s="111"/>
      <c r="F94" s="124"/>
      <c r="G94" s="125"/>
    </row>
    <row r="95" spans="1:7" ht="15" hidden="1">
      <c r="A95" s="223"/>
      <c r="B95" s="225"/>
      <c r="C95" s="168"/>
      <c r="D95" s="169"/>
      <c r="E95" s="170"/>
      <c r="F95" s="171"/>
      <c r="G95" s="172"/>
    </row>
    <row r="96" spans="1:7" ht="15.75" hidden="1" thickBot="1">
      <c r="A96" s="208"/>
      <c r="B96" s="209"/>
      <c r="C96" s="209"/>
      <c r="D96" s="209"/>
      <c r="E96" s="209"/>
      <c r="F96" s="209"/>
      <c r="G96" s="74">
        <f>G94+G95</f>
        <v>0</v>
      </c>
    </row>
    <row r="97" spans="1:7" ht="30">
      <c r="A97" s="210">
        <v>9</v>
      </c>
      <c r="B97" s="212" t="s">
        <v>34</v>
      </c>
      <c r="C97" s="9" t="s">
        <v>523</v>
      </c>
      <c r="D97" s="46" t="s">
        <v>41</v>
      </c>
      <c r="E97" s="154">
        <v>1.5</v>
      </c>
      <c r="F97" s="9" t="s">
        <v>524</v>
      </c>
      <c r="G97" s="47">
        <v>1242</v>
      </c>
    </row>
    <row r="98" spans="1:7" ht="15" hidden="1">
      <c r="A98" s="211"/>
      <c r="B98" s="213"/>
      <c r="C98" s="8"/>
      <c r="D98" s="43"/>
      <c r="E98" s="48"/>
      <c r="F98" s="8"/>
      <c r="G98" s="34"/>
    </row>
    <row r="99" spans="1:7" ht="15" hidden="1">
      <c r="A99" s="211"/>
      <c r="B99" s="213"/>
      <c r="C99" s="8"/>
      <c r="D99" s="43"/>
      <c r="E99" s="43"/>
      <c r="F99" s="44"/>
      <c r="G99" s="34"/>
    </row>
    <row r="100" spans="1:7" ht="15" hidden="1">
      <c r="A100" s="211"/>
      <c r="B100" s="213"/>
      <c r="C100" s="76"/>
      <c r="D100" s="104"/>
      <c r="E100" s="105"/>
      <c r="F100" s="77"/>
      <c r="G100" s="34"/>
    </row>
    <row r="101" spans="1:7" ht="15.75" thickBot="1">
      <c r="A101" s="198"/>
      <c r="B101" s="199"/>
      <c r="C101" s="199"/>
      <c r="D101" s="199"/>
      <c r="E101" s="199"/>
      <c r="F101" s="199"/>
      <c r="G101" s="69">
        <f>SUM(G97:G100)</f>
        <v>1242</v>
      </c>
    </row>
    <row r="102" spans="1:7" ht="15" hidden="1">
      <c r="A102" s="193">
        <v>10</v>
      </c>
      <c r="B102" s="196" t="s">
        <v>35</v>
      </c>
      <c r="C102" s="64"/>
      <c r="D102" s="98"/>
      <c r="E102" s="98"/>
      <c r="F102" s="64"/>
      <c r="G102" s="42"/>
    </row>
    <row r="103" spans="1:7" ht="15" hidden="1">
      <c r="A103" s="193"/>
      <c r="B103" s="196"/>
      <c r="C103" s="44"/>
      <c r="D103" s="60"/>
      <c r="E103" s="60"/>
      <c r="F103" s="44"/>
      <c r="G103" s="34"/>
    </row>
    <row r="104" spans="1:7" ht="15" hidden="1">
      <c r="A104" s="194"/>
      <c r="B104" s="197"/>
      <c r="C104" s="93"/>
      <c r="D104" s="95"/>
      <c r="E104" s="95"/>
      <c r="F104" s="93"/>
      <c r="G104" s="39"/>
    </row>
    <row r="105" spans="1:7" ht="15.75" hidden="1" thickBot="1">
      <c r="A105" s="198"/>
      <c r="B105" s="199"/>
      <c r="C105" s="199"/>
      <c r="D105" s="199"/>
      <c r="E105" s="199"/>
      <c r="F105" s="199"/>
      <c r="G105" s="69">
        <f>G102+G103+G104</f>
        <v>0</v>
      </c>
    </row>
    <row r="106" spans="1:7" ht="30">
      <c r="A106" s="203">
        <v>10</v>
      </c>
      <c r="B106" s="205" t="s">
        <v>525</v>
      </c>
      <c r="C106" s="9" t="s">
        <v>505</v>
      </c>
      <c r="D106" s="53" t="s">
        <v>144</v>
      </c>
      <c r="E106" s="53">
        <v>1</v>
      </c>
      <c r="F106" s="55" t="s">
        <v>526</v>
      </c>
      <c r="G106" s="11">
        <v>736</v>
      </c>
    </row>
    <row r="107" spans="1:7" ht="15" hidden="1">
      <c r="A107" s="184"/>
      <c r="B107" s="207"/>
      <c r="C107" s="91"/>
      <c r="D107" s="97"/>
      <c r="E107" s="97"/>
      <c r="F107" s="92"/>
      <c r="G107" s="110"/>
    </row>
    <row r="108" spans="1:7" ht="15.75" thickBot="1">
      <c r="A108" s="198"/>
      <c r="B108" s="199"/>
      <c r="C108" s="199"/>
      <c r="D108" s="199"/>
      <c r="E108" s="199"/>
      <c r="F108" s="199"/>
      <c r="G108" s="69">
        <f>G106+G107</f>
        <v>736</v>
      </c>
    </row>
    <row r="109" spans="1:7" ht="15.75" thickBot="1">
      <c r="A109" s="220" t="s">
        <v>6</v>
      </c>
      <c r="B109" s="221"/>
      <c r="C109" s="221"/>
      <c r="D109" s="221"/>
      <c r="E109" s="221"/>
      <c r="F109" s="221"/>
      <c r="G109" s="96">
        <f>G7+G12+G16+G20+G25+G30+G35+G41+G46+G51+G55+G59+G66+G71+G73+G77+G82+G86+G90+G93+G96+G101+G105+G108</f>
        <v>23346</v>
      </c>
    </row>
    <row r="110" spans="1:7" ht="15">
      <c r="A110" s="78"/>
      <c r="B110" s="78"/>
      <c r="C110" s="78"/>
      <c r="D110" s="78"/>
      <c r="E110" s="78"/>
      <c r="F110" s="78"/>
      <c r="G110" s="80"/>
    </row>
    <row r="111" spans="1:7" ht="15">
      <c r="A111" s="78"/>
      <c r="B111" s="78"/>
      <c r="C111" s="78"/>
      <c r="D111" s="78"/>
      <c r="E111" s="78"/>
      <c r="F111" s="78"/>
      <c r="G111" s="80"/>
    </row>
    <row r="112" spans="1:7" ht="15">
      <c r="A112" s="78"/>
      <c r="B112" s="78"/>
      <c r="C112" s="78"/>
      <c r="D112" s="78"/>
      <c r="E112" s="78"/>
      <c r="F112" s="78"/>
      <c r="G112" s="80"/>
    </row>
    <row r="113" spans="1:7" ht="15">
      <c r="A113" s="78"/>
      <c r="B113" s="78"/>
      <c r="C113" s="78"/>
      <c r="D113" s="78"/>
      <c r="E113" s="78"/>
      <c r="F113" s="78"/>
      <c r="G113" s="80"/>
    </row>
    <row r="114" spans="1:7" ht="15">
      <c r="A114" s="78"/>
      <c r="B114" s="78"/>
      <c r="C114" s="78"/>
      <c r="D114" s="78"/>
      <c r="E114" s="78"/>
      <c r="F114" s="78"/>
      <c r="G114" s="80"/>
    </row>
    <row r="115" spans="1:7" ht="15.75">
      <c r="A115" s="81"/>
      <c r="B115" s="1" t="s">
        <v>20</v>
      </c>
      <c r="C115" s="2"/>
      <c r="D115" s="106"/>
      <c r="E115" s="107"/>
      <c r="F115" s="3" t="s">
        <v>7</v>
      </c>
      <c r="G115" s="82"/>
    </row>
    <row r="116" spans="1:7" ht="15.75">
      <c r="A116" s="81"/>
      <c r="B116" s="1"/>
      <c r="C116" s="2"/>
      <c r="D116" s="106"/>
      <c r="E116" s="107"/>
      <c r="F116" s="3"/>
      <c r="G116" s="82"/>
    </row>
    <row r="117" spans="1:7" ht="15.75">
      <c r="A117" s="81"/>
      <c r="B117" s="1" t="s">
        <v>18</v>
      </c>
      <c r="C117" s="2"/>
      <c r="D117" s="106"/>
      <c r="E117" s="107"/>
      <c r="F117" s="3" t="s">
        <v>19</v>
      </c>
      <c r="G117" s="82"/>
    </row>
    <row r="118" spans="1:7" ht="15">
      <c r="A118" s="83"/>
      <c r="B118" s="4"/>
      <c r="C118" s="5"/>
      <c r="D118" s="83"/>
      <c r="E118" s="108"/>
      <c r="F118" s="6"/>
      <c r="G118" s="84"/>
    </row>
    <row r="119" spans="1:7" ht="15">
      <c r="A119" s="83"/>
      <c r="B119" s="4"/>
      <c r="C119" s="5"/>
      <c r="D119" s="83"/>
      <c r="E119" s="108"/>
      <c r="F119" s="6"/>
      <c r="G119" s="84"/>
    </row>
  </sheetData>
  <sheetProtection/>
  <mergeCells count="72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4"/>
    <mergeCell ref="B31:B34"/>
    <mergeCell ref="A35:F35"/>
    <mergeCell ref="A36:A40"/>
    <mergeCell ref="B36:B40"/>
    <mergeCell ref="A41:F41"/>
    <mergeCell ref="A42:A45"/>
    <mergeCell ref="B42:B45"/>
    <mergeCell ref="A46:F46"/>
    <mergeCell ref="A47:A50"/>
    <mergeCell ref="B47:B50"/>
    <mergeCell ref="A51:F51"/>
    <mergeCell ref="A52:A54"/>
    <mergeCell ref="B52:B54"/>
    <mergeCell ref="A55:F55"/>
    <mergeCell ref="A56:A58"/>
    <mergeCell ref="B56:B58"/>
    <mergeCell ref="A59:F59"/>
    <mergeCell ref="A60:A65"/>
    <mergeCell ref="B60:B65"/>
    <mergeCell ref="A66:F66"/>
    <mergeCell ref="A67:A70"/>
    <mergeCell ref="B67:B70"/>
    <mergeCell ref="A71:F71"/>
    <mergeCell ref="A73:F73"/>
    <mergeCell ref="A74:A76"/>
    <mergeCell ref="B74:B76"/>
    <mergeCell ref="A77:F77"/>
    <mergeCell ref="A78:A81"/>
    <mergeCell ref="B78:B81"/>
    <mergeCell ref="A82:F82"/>
    <mergeCell ref="A83:A85"/>
    <mergeCell ref="B83:B85"/>
    <mergeCell ref="A86:F86"/>
    <mergeCell ref="A87:A89"/>
    <mergeCell ref="B87:B89"/>
    <mergeCell ref="B102:B104"/>
    <mergeCell ref="A90:F90"/>
    <mergeCell ref="A91:A92"/>
    <mergeCell ref="B91:B92"/>
    <mergeCell ref="A93:F93"/>
    <mergeCell ref="A94:A95"/>
    <mergeCell ref="B94:B95"/>
    <mergeCell ref="A105:F105"/>
    <mergeCell ref="A106:A107"/>
    <mergeCell ref="B106:B107"/>
    <mergeCell ref="A108:F108"/>
    <mergeCell ref="A109:F109"/>
    <mergeCell ref="A96:F96"/>
    <mergeCell ref="A97:A100"/>
    <mergeCell ref="B97:B100"/>
    <mergeCell ref="A101:F101"/>
    <mergeCell ref="A102:A10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6">
      <selection activeCell="I113" sqref="I11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39.8515625" style="0" customWidth="1"/>
    <col min="4" max="4" width="5.421875" style="0" customWidth="1"/>
    <col min="5" max="5" width="7.421875" style="0" customWidth="1"/>
    <col min="6" max="6" width="46.421875" style="0" customWidth="1"/>
    <col min="7" max="7" width="13.140625" style="0" customWidth="1"/>
  </cols>
  <sheetData>
    <row r="1" spans="1:7" ht="15.75">
      <c r="A1" s="181" t="s">
        <v>527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ht="80.25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ht="15" hidden="1">
      <c r="A4" s="183">
        <v>1</v>
      </c>
      <c r="B4" s="186" t="s">
        <v>12</v>
      </c>
      <c r="C4" s="9"/>
      <c r="D4" s="10"/>
      <c r="E4" s="111"/>
      <c r="F4" s="9"/>
      <c r="G4" s="25"/>
    </row>
    <row r="5" spans="1:7" ht="15" hidden="1">
      <c r="A5" s="184"/>
      <c r="B5" s="187"/>
      <c r="C5" s="26"/>
      <c r="D5" s="7"/>
      <c r="E5" s="7"/>
      <c r="F5" s="27"/>
      <c r="G5" s="28"/>
    </row>
    <row r="6" spans="1:7" ht="15" hidden="1">
      <c r="A6" s="185"/>
      <c r="B6" s="188"/>
      <c r="C6" s="29"/>
      <c r="D6" s="30"/>
      <c r="E6" s="12"/>
      <c r="F6" s="29"/>
      <c r="G6" s="31"/>
    </row>
    <row r="7" spans="1:7" ht="15.75" hidden="1" thickBot="1">
      <c r="A7" s="189"/>
      <c r="B7" s="190"/>
      <c r="C7" s="190"/>
      <c r="D7" s="190"/>
      <c r="E7" s="190"/>
      <c r="F7" s="191"/>
      <c r="G7" s="86">
        <f>G4+G5+G6</f>
        <v>0</v>
      </c>
    </row>
    <row r="8" spans="1:7" ht="75">
      <c r="A8" s="192">
        <v>1</v>
      </c>
      <c r="B8" s="195" t="s">
        <v>9</v>
      </c>
      <c r="C8" s="9" t="s">
        <v>528</v>
      </c>
      <c r="D8" s="122" t="s">
        <v>41</v>
      </c>
      <c r="E8" s="54" t="s">
        <v>529</v>
      </c>
      <c r="F8" s="163" t="s">
        <v>530</v>
      </c>
      <c r="G8" s="11">
        <v>2430</v>
      </c>
    </row>
    <row r="9" spans="1:7" ht="15">
      <c r="A9" s="193"/>
      <c r="B9" s="196"/>
      <c r="C9" s="8" t="s">
        <v>531</v>
      </c>
      <c r="D9" s="61" t="s">
        <v>37</v>
      </c>
      <c r="E9" s="101">
        <v>1</v>
      </c>
      <c r="F9" s="27" t="s">
        <v>532</v>
      </c>
      <c r="G9" s="34">
        <v>439</v>
      </c>
    </row>
    <row r="10" spans="1:7" ht="15" hidden="1">
      <c r="A10" s="193"/>
      <c r="B10" s="196"/>
      <c r="C10" s="29"/>
      <c r="D10" s="30"/>
      <c r="E10" s="12"/>
      <c r="F10" s="29"/>
      <c r="G10" s="39"/>
    </row>
    <row r="11" spans="1:7" ht="15" hidden="1">
      <c r="A11" s="194"/>
      <c r="B11" s="197"/>
      <c r="C11" s="8"/>
      <c r="D11" s="43"/>
      <c r="E11" s="48"/>
      <c r="F11" s="8"/>
      <c r="G11" s="45"/>
    </row>
    <row r="12" spans="1:7" ht="15.75" thickBot="1">
      <c r="A12" s="208"/>
      <c r="B12" s="209"/>
      <c r="C12" s="209"/>
      <c r="D12" s="209"/>
      <c r="E12" s="209"/>
      <c r="F12" s="209"/>
      <c r="G12" s="52">
        <f>G8+G9+G10+G11</f>
        <v>2869</v>
      </c>
    </row>
    <row r="13" spans="1:7" ht="75">
      <c r="A13" s="210">
        <v>2</v>
      </c>
      <c r="B13" s="212" t="s">
        <v>8</v>
      </c>
      <c r="C13" s="9" t="s">
        <v>533</v>
      </c>
      <c r="D13" s="54" t="s">
        <v>41</v>
      </c>
      <c r="E13" s="54">
        <v>2.5</v>
      </c>
      <c r="F13" s="63" t="s">
        <v>534</v>
      </c>
      <c r="G13" s="11">
        <v>2172</v>
      </c>
    </row>
    <row r="14" spans="1:7" ht="15" hidden="1">
      <c r="A14" s="211"/>
      <c r="B14" s="213"/>
      <c r="C14" s="8"/>
      <c r="D14" s="60"/>
      <c r="E14" s="61"/>
      <c r="F14" s="44"/>
      <c r="G14" s="45"/>
    </row>
    <row r="15" spans="1:7" ht="15" hidden="1">
      <c r="A15" s="211"/>
      <c r="B15" s="213"/>
      <c r="C15" s="8"/>
      <c r="D15" s="60"/>
      <c r="E15" s="61"/>
      <c r="F15" s="8"/>
      <c r="G15" s="45"/>
    </row>
    <row r="16" spans="1:7" ht="15.75" thickBot="1">
      <c r="A16" s="198"/>
      <c r="B16" s="199"/>
      <c r="C16" s="199"/>
      <c r="D16" s="199"/>
      <c r="E16" s="199"/>
      <c r="F16" s="199"/>
      <c r="G16" s="40">
        <f>G13+G14+G15</f>
        <v>2172</v>
      </c>
    </row>
    <row r="17" spans="1:7" ht="15" hidden="1">
      <c r="A17" s="204">
        <v>4</v>
      </c>
      <c r="B17" s="196" t="s">
        <v>21</v>
      </c>
      <c r="C17" s="26"/>
      <c r="D17" s="174"/>
      <c r="E17" s="174"/>
      <c r="F17" s="64"/>
      <c r="G17" s="114"/>
    </row>
    <row r="18" spans="1:7" ht="15" hidden="1">
      <c r="A18" s="204"/>
      <c r="B18" s="196"/>
      <c r="C18" s="8"/>
      <c r="D18" s="43"/>
      <c r="E18" s="43"/>
      <c r="F18" s="44"/>
      <c r="G18" s="45"/>
    </row>
    <row r="19" spans="1:7" ht="15" hidden="1">
      <c r="A19" s="184"/>
      <c r="B19" s="197"/>
      <c r="C19" s="8"/>
      <c r="D19" s="43"/>
      <c r="E19" s="43"/>
      <c r="F19" s="44"/>
      <c r="G19" s="45"/>
    </row>
    <row r="20" spans="1:7" ht="15.75" hidden="1" thickBot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15" hidden="1">
      <c r="A21" s="203">
        <v>2</v>
      </c>
      <c r="B21" s="205" t="s">
        <v>14</v>
      </c>
      <c r="C21" s="9"/>
      <c r="D21" s="46"/>
      <c r="E21" s="46"/>
      <c r="F21" s="32"/>
      <c r="G21" s="47"/>
    </row>
    <row r="22" spans="1:7" ht="15" hidden="1">
      <c r="A22" s="204"/>
      <c r="B22" s="206"/>
      <c r="C22" s="8"/>
      <c r="D22" s="48"/>
      <c r="E22" s="48"/>
      <c r="F22" s="27"/>
      <c r="G22" s="45"/>
    </row>
    <row r="23" spans="1:7" ht="15" hidden="1">
      <c r="A23" s="204"/>
      <c r="B23" s="206"/>
      <c r="C23" s="8"/>
      <c r="D23" s="48"/>
      <c r="E23" s="48"/>
      <c r="F23" s="27"/>
      <c r="G23" s="45"/>
    </row>
    <row r="24" spans="1:7" ht="15" hidden="1">
      <c r="A24" s="184"/>
      <c r="B24" s="207"/>
      <c r="C24" s="8"/>
      <c r="D24" s="43"/>
      <c r="E24" s="48"/>
      <c r="F24" s="8"/>
      <c r="G24" s="45"/>
    </row>
    <row r="25" spans="1:7" ht="15.75" hidden="1" thickBot="1">
      <c r="A25" s="208"/>
      <c r="B25" s="209"/>
      <c r="C25" s="209"/>
      <c r="D25" s="209"/>
      <c r="E25" s="209"/>
      <c r="F25" s="209"/>
      <c r="G25" s="52">
        <f>G21+G22+G23+G24</f>
        <v>0</v>
      </c>
    </row>
    <row r="26" spans="1:7" ht="15" hidden="1">
      <c r="A26" s="183">
        <v>5</v>
      </c>
      <c r="B26" s="218" t="s">
        <v>23</v>
      </c>
      <c r="C26" s="9"/>
      <c r="D26" s="50"/>
      <c r="E26" s="10"/>
      <c r="F26" s="51"/>
      <c r="G26" s="25"/>
    </row>
    <row r="27" spans="1:7" ht="15" hidden="1">
      <c r="A27" s="185"/>
      <c r="B27" s="219"/>
      <c r="C27" s="8"/>
      <c r="D27" s="61"/>
      <c r="E27" s="101"/>
      <c r="F27" s="27"/>
      <c r="G27" s="45"/>
    </row>
    <row r="28" spans="1:7" ht="15" hidden="1">
      <c r="A28" s="185"/>
      <c r="B28" s="219"/>
      <c r="C28" s="8"/>
      <c r="D28" s="60"/>
      <c r="E28" s="61"/>
      <c r="F28" s="44"/>
      <c r="G28" s="45"/>
    </row>
    <row r="29" spans="1:7" ht="15" hidden="1">
      <c r="A29" s="185"/>
      <c r="B29" s="219"/>
      <c r="C29" s="8"/>
      <c r="D29" s="60"/>
      <c r="E29" s="61"/>
      <c r="F29" s="44"/>
      <c r="G29" s="45"/>
    </row>
    <row r="30" spans="1:7" ht="15.75" hidden="1" thickBot="1">
      <c r="A30" s="198" t="s">
        <v>61</v>
      </c>
      <c r="B30" s="199"/>
      <c r="C30" s="199"/>
      <c r="D30" s="199"/>
      <c r="E30" s="199"/>
      <c r="F30" s="199"/>
      <c r="G30" s="40">
        <f>G26+G27+G28+G29</f>
        <v>0</v>
      </c>
    </row>
    <row r="31" spans="1:7" ht="15" hidden="1">
      <c r="A31" s="192">
        <v>3</v>
      </c>
      <c r="B31" s="195" t="s">
        <v>22</v>
      </c>
      <c r="C31" s="9"/>
      <c r="D31" s="46"/>
      <c r="E31" s="46"/>
      <c r="F31" s="32"/>
      <c r="G31" s="47"/>
    </row>
    <row r="32" spans="1:7" ht="15" hidden="1">
      <c r="A32" s="193"/>
      <c r="B32" s="196"/>
      <c r="C32" s="8"/>
      <c r="D32" s="43"/>
      <c r="E32" s="48"/>
      <c r="F32" s="8"/>
      <c r="G32" s="45"/>
    </row>
    <row r="33" spans="1:7" ht="15" hidden="1">
      <c r="A33" s="193"/>
      <c r="B33" s="196"/>
      <c r="C33" s="8"/>
      <c r="D33" s="43"/>
      <c r="E33" s="43"/>
      <c r="F33" s="44"/>
      <c r="G33" s="45"/>
    </row>
    <row r="34" spans="1:7" ht="15" hidden="1">
      <c r="A34" s="194"/>
      <c r="B34" s="197"/>
      <c r="C34" s="35"/>
      <c r="D34" s="126"/>
      <c r="E34" s="126"/>
      <c r="F34" s="93"/>
      <c r="G34" s="94"/>
    </row>
    <row r="35" spans="1:7" ht="15.75" hidden="1" thickBot="1">
      <c r="A35" s="198"/>
      <c r="B35" s="199"/>
      <c r="C35" s="199"/>
      <c r="D35" s="199"/>
      <c r="E35" s="199"/>
      <c r="F35" s="199"/>
      <c r="G35" s="40">
        <f>G31+G32+G33+G34</f>
        <v>0</v>
      </c>
    </row>
    <row r="36" spans="1:7" ht="30">
      <c r="A36" s="210">
        <v>3</v>
      </c>
      <c r="B36" s="212" t="s">
        <v>24</v>
      </c>
      <c r="C36" s="9" t="s">
        <v>535</v>
      </c>
      <c r="D36" s="53" t="s">
        <v>37</v>
      </c>
      <c r="E36" s="54">
        <v>2</v>
      </c>
      <c r="F36" s="51" t="s">
        <v>536</v>
      </c>
      <c r="G36" s="47">
        <v>6199</v>
      </c>
    </row>
    <row r="37" spans="1:7" ht="15" hidden="1">
      <c r="A37" s="211"/>
      <c r="B37" s="213"/>
      <c r="C37" s="8"/>
      <c r="D37" s="12"/>
      <c r="E37" s="12"/>
      <c r="F37" s="8"/>
      <c r="G37" s="113"/>
    </row>
    <row r="38" spans="1:7" ht="15" hidden="1">
      <c r="A38" s="211"/>
      <c r="B38" s="213"/>
      <c r="C38" s="8"/>
      <c r="D38" s="60"/>
      <c r="E38" s="61"/>
      <c r="F38" s="44"/>
      <c r="G38" s="45"/>
    </row>
    <row r="39" spans="1:7" ht="15" hidden="1">
      <c r="A39" s="211"/>
      <c r="B39" s="213"/>
      <c r="C39" s="56"/>
      <c r="D39" s="57"/>
      <c r="E39" s="175"/>
      <c r="F39" s="56"/>
      <c r="G39" s="34"/>
    </row>
    <row r="40" spans="1:7" ht="15" hidden="1">
      <c r="A40" s="211"/>
      <c r="B40" s="213"/>
      <c r="C40" s="56"/>
      <c r="D40" s="57"/>
      <c r="E40" s="103"/>
      <c r="F40" s="59"/>
      <c r="G40" s="34"/>
    </row>
    <row r="41" spans="1:7" ht="15.75" thickBot="1">
      <c r="A41" s="198"/>
      <c r="B41" s="199"/>
      <c r="C41" s="199"/>
      <c r="D41" s="199"/>
      <c r="E41" s="199"/>
      <c r="F41" s="199"/>
      <c r="G41" s="40">
        <f>G36+G37+G38+G39</f>
        <v>6199</v>
      </c>
    </row>
    <row r="42" spans="1:7" ht="30">
      <c r="A42" s="210">
        <v>4</v>
      </c>
      <c r="B42" s="212" t="s">
        <v>16</v>
      </c>
      <c r="C42" s="9" t="s">
        <v>537</v>
      </c>
      <c r="D42" s="10" t="s">
        <v>41</v>
      </c>
      <c r="E42" s="10">
        <v>2</v>
      </c>
      <c r="F42" s="32" t="s">
        <v>538</v>
      </c>
      <c r="G42" s="11">
        <v>1280</v>
      </c>
    </row>
    <row r="43" spans="1:7" ht="15" hidden="1">
      <c r="A43" s="211"/>
      <c r="B43" s="213"/>
      <c r="C43" s="56"/>
      <c r="D43" s="57"/>
      <c r="E43" s="175"/>
      <c r="F43" s="56"/>
      <c r="G43" s="34"/>
    </row>
    <row r="44" spans="1:7" ht="15" hidden="1">
      <c r="A44" s="211"/>
      <c r="B44" s="213"/>
      <c r="C44" s="8"/>
      <c r="D44" s="60"/>
      <c r="E44" s="61"/>
      <c r="F44" s="62"/>
      <c r="G44" s="45"/>
    </row>
    <row r="45" spans="1:7" ht="15" hidden="1">
      <c r="A45" s="211"/>
      <c r="B45" s="213"/>
      <c r="C45" s="8"/>
      <c r="D45" s="60"/>
      <c r="E45" s="61"/>
      <c r="F45" s="44"/>
      <c r="G45" s="45"/>
    </row>
    <row r="46" spans="1:7" ht="15.75" thickBot="1">
      <c r="A46" s="198"/>
      <c r="B46" s="199"/>
      <c r="C46" s="199"/>
      <c r="D46" s="199"/>
      <c r="E46" s="199"/>
      <c r="F46" s="199"/>
      <c r="G46" s="40">
        <f>G42+G43</f>
        <v>1280</v>
      </c>
    </row>
    <row r="47" spans="1:7" ht="15" hidden="1">
      <c r="A47" s="204">
        <v>4</v>
      </c>
      <c r="B47" s="206" t="s">
        <v>25</v>
      </c>
      <c r="C47" s="26"/>
      <c r="D47" s="70"/>
      <c r="E47" s="70"/>
      <c r="F47" s="41"/>
      <c r="G47" s="42"/>
    </row>
    <row r="48" spans="1:7" ht="15" hidden="1">
      <c r="A48" s="204"/>
      <c r="B48" s="206"/>
      <c r="C48" s="8"/>
      <c r="D48" s="43"/>
      <c r="E48" s="48"/>
      <c r="F48" s="8"/>
      <c r="G48" s="45"/>
    </row>
    <row r="49" spans="1:7" ht="15" hidden="1">
      <c r="A49" s="204"/>
      <c r="B49" s="206"/>
      <c r="C49" s="35"/>
      <c r="D49" s="36"/>
      <c r="E49" s="36"/>
      <c r="F49" s="38"/>
      <c r="G49" s="39"/>
    </row>
    <row r="50" spans="1:7" ht="15" hidden="1">
      <c r="A50" s="184"/>
      <c r="B50" s="207"/>
      <c r="C50" s="35"/>
      <c r="D50" s="36"/>
      <c r="E50" s="36"/>
      <c r="F50" s="38"/>
      <c r="G50" s="39"/>
    </row>
    <row r="51" spans="1:7" ht="15.75" hidden="1" thickBot="1">
      <c r="A51" s="208"/>
      <c r="B51" s="209"/>
      <c r="C51" s="209"/>
      <c r="D51" s="209"/>
      <c r="E51" s="209"/>
      <c r="F51" s="209"/>
      <c r="G51" s="52">
        <f>G47+G48</f>
        <v>0</v>
      </c>
    </row>
    <row r="52" spans="1:7" ht="15.75" hidden="1" thickBot="1">
      <c r="A52" s="210">
        <v>3</v>
      </c>
      <c r="B52" s="212" t="s">
        <v>5</v>
      </c>
      <c r="C52" s="9"/>
      <c r="D52" s="53"/>
      <c r="E52" s="179"/>
      <c r="F52" s="32"/>
      <c r="G52" s="11"/>
    </row>
    <row r="53" spans="1:7" ht="15" hidden="1">
      <c r="A53" s="211"/>
      <c r="B53" s="213"/>
      <c r="C53" s="9"/>
      <c r="D53" s="50"/>
      <c r="E53" s="50"/>
      <c r="F53" s="51"/>
      <c r="G53" s="45"/>
    </row>
    <row r="54" spans="1:7" ht="15" hidden="1">
      <c r="A54" s="211"/>
      <c r="B54" s="213"/>
      <c r="C54" s="8"/>
      <c r="D54" s="43"/>
      <c r="E54" s="48"/>
      <c r="F54" s="8"/>
      <c r="G54" s="45"/>
    </row>
    <row r="55" spans="1:7" ht="15.75" hidden="1" thickBot="1">
      <c r="A55" s="198"/>
      <c r="B55" s="199"/>
      <c r="C55" s="199"/>
      <c r="D55" s="199"/>
      <c r="E55" s="199"/>
      <c r="F55" s="199"/>
      <c r="G55" s="40">
        <f>G52+G53+G54</f>
        <v>0</v>
      </c>
    </row>
    <row r="56" spans="1:7" ht="15" hidden="1">
      <c r="A56" s="210">
        <v>6</v>
      </c>
      <c r="B56" s="212" t="s">
        <v>26</v>
      </c>
      <c r="C56" s="9"/>
      <c r="D56" s="10"/>
      <c r="E56" s="10"/>
      <c r="F56" s="51"/>
      <c r="G56" s="11"/>
    </row>
    <row r="57" spans="1:7" ht="15" hidden="1">
      <c r="A57" s="211"/>
      <c r="B57" s="213"/>
      <c r="C57" s="8"/>
      <c r="D57" s="48"/>
      <c r="E57" s="48"/>
      <c r="F57" s="8"/>
      <c r="G57" s="45"/>
    </row>
    <row r="58" spans="1:7" ht="15" hidden="1">
      <c r="A58" s="211"/>
      <c r="B58" s="213"/>
      <c r="C58" s="8"/>
      <c r="D58" s="60"/>
      <c r="E58" s="61"/>
      <c r="F58" s="44"/>
      <c r="G58" s="34"/>
    </row>
    <row r="59" spans="1:7" ht="15.75" hidden="1" thickBot="1">
      <c r="A59" s="198"/>
      <c r="B59" s="199"/>
      <c r="C59" s="199"/>
      <c r="D59" s="199"/>
      <c r="E59" s="199"/>
      <c r="F59" s="199"/>
      <c r="G59" s="176">
        <f>SUM(G56:G58)</f>
        <v>0</v>
      </c>
    </row>
    <row r="60" spans="1:7" ht="15" hidden="1">
      <c r="A60" s="192">
        <v>4</v>
      </c>
      <c r="B60" s="195" t="s">
        <v>27</v>
      </c>
      <c r="C60" s="9"/>
      <c r="D60" s="50"/>
      <c r="E60" s="50"/>
      <c r="F60" s="51"/>
      <c r="G60" s="11"/>
    </row>
    <row r="61" spans="1:7" ht="15" hidden="1">
      <c r="A61" s="193"/>
      <c r="B61" s="196"/>
      <c r="C61" s="8"/>
      <c r="D61" s="48"/>
      <c r="E61" s="66"/>
      <c r="F61" s="8"/>
      <c r="G61" s="45"/>
    </row>
    <row r="62" spans="1:7" ht="15" hidden="1">
      <c r="A62" s="193"/>
      <c r="B62" s="196"/>
      <c r="C62" s="8"/>
      <c r="D62" s="48"/>
      <c r="E62" s="66"/>
      <c r="F62" s="8"/>
      <c r="G62" s="45"/>
    </row>
    <row r="63" spans="1:7" ht="15" hidden="1">
      <c r="A63" s="193"/>
      <c r="B63" s="196"/>
      <c r="C63" s="8"/>
      <c r="D63" s="30"/>
      <c r="E63" s="30"/>
      <c r="F63" s="29"/>
      <c r="G63" s="34"/>
    </row>
    <row r="64" spans="1:7" ht="15" hidden="1">
      <c r="A64" s="193"/>
      <c r="B64" s="196"/>
      <c r="C64" s="35"/>
      <c r="D64" s="67"/>
      <c r="E64" s="67"/>
      <c r="F64" s="68"/>
      <c r="G64" s="39"/>
    </row>
    <row r="65" spans="1:7" ht="15" hidden="1">
      <c r="A65" s="194"/>
      <c r="B65" s="197"/>
      <c r="C65" s="35"/>
      <c r="D65" s="67"/>
      <c r="E65" s="67"/>
      <c r="F65" s="68"/>
      <c r="G65" s="39"/>
    </row>
    <row r="66" spans="1:7" ht="15.75" hidden="1" thickBot="1">
      <c r="A66" s="208"/>
      <c r="B66" s="209"/>
      <c r="C66" s="209"/>
      <c r="D66" s="209"/>
      <c r="E66" s="209"/>
      <c r="F66" s="209"/>
      <c r="G66" s="52">
        <f>G60+G61+G62</f>
        <v>0</v>
      </c>
    </row>
    <row r="67" spans="1:7" ht="30">
      <c r="A67" s="203">
        <v>5</v>
      </c>
      <c r="B67" s="205" t="s">
        <v>28</v>
      </c>
      <c r="C67" s="9" t="s">
        <v>539</v>
      </c>
      <c r="D67" s="50" t="s">
        <v>41</v>
      </c>
      <c r="E67" s="50">
        <v>1</v>
      </c>
      <c r="F67" s="51" t="s">
        <v>540</v>
      </c>
      <c r="G67" s="11">
        <v>415</v>
      </c>
    </row>
    <row r="68" spans="1:7" ht="15" hidden="1">
      <c r="A68" s="204"/>
      <c r="B68" s="206"/>
      <c r="C68" s="8"/>
      <c r="D68" s="60"/>
      <c r="E68" s="60"/>
      <c r="F68" s="44"/>
      <c r="G68" s="34"/>
    </row>
    <row r="69" spans="1:7" ht="15" hidden="1">
      <c r="A69" s="204"/>
      <c r="B69" s="206"/>
      <c r="C69" s="35"/>
      <c r="D69" s="95"/>
      <c r="E69" s="95"/>
      <c r="F69" s="93"/>
      <c r="G69" s="39"/>
    </row>
    <row r="70" spans="1:7" ht="15" hidden="1">
      <c r="A70" s="184"/>
      <c r="B70" s="207"/>
      <c r="C70" s="35"/>
      <c r="D70" s="95"/>
      <c r="E70" s="95"/>
      <c r="F70" s="93"/>
      <c r="G70" s="39"/>
    </row>
    <row r="71" spans="1:7" ht="15.75" thickBot="1">
      <c r="A71" s="198"/>
      <c r="B71" s="199"/>
      <c r="C71" s="199"/>
      <c r="D71" s="199"/>
      <c r="E71" s="199"/>
      <c r="F71" s="199"/>
      <c r="G71" s="40">
        <f>G67+G68+G69+G70</f>
        <v>415</v>
      </c>
    </row>
    <row r="72" spans="1:7" ht="15" hidden="1">
      <c r="A72" s="112">
        <v>14</v>
      </c>
      <c r="B72" s="98" t="s">
        <v>29</v>
      </c>
      <c r="C72" s="26"/>
      <c r="D72" s="98"/>
      <c r="E72" s="70"/>
      <c r="F72" s="115"/>
      <c r="G72" s="42"/>
    </row>
    <row r="73" spans="1:7" ht="15.75" hidden="1" thickBot="1">
      <c r="A73" s="198"/>
      <c r="B73" s="199"/>
      <c r="C73" s="199"/>
      <c r="D73" s="199"/>
      <c r="E73" s="199"/>
      <c r="F73" s="199"/>
      <c r="G73" s="69">
        <f>SUM(G72:G72)</f>
        <v>0</v>
      </c>
    </row>
    <row r="74" spans="1:7" ht="15" hidden="1">
      <c r="A74" s="203">
        <v>10</v>
      </c>
      <c r="B74" s="205" t="s">
        <v>30</v>
      </c>
      <c r="C74" s="9"/>
      <c r="D74" s="53"/>
      <c r="E74" s="53"/>
      <c r="F74" s="32"/>
      <c r="G74" s="11"/>
    </row>
    <row r="75" spans="1:7" ht="15" hidden="1">
      <c r="A75" s="204"/>
      <c r="B75" s="206"/>
      <c r="C75" s="8"/>
      <c r="D75" s="61"/>
      <c r="E75" s="102"/>
      <c r="F75" s="27"/>
      <c r="G75" s="34"/>
    </row>
    <row r="76" spans="1:7" ht="15" hidden="1">
      <c r="A76" s="184"/>
      <c r="B76" s="207"/>
      <c r="C76" s="8"/>
      <c r="D76" s="60"/>
      <c r="E76" s="61"/>
      <c r="F76" s="44"/>
      <c r="G76" s="34"/>
    </row>
    <row r="77" spans="1:7" ht="15.75" hidden="1" thickBot="1">
      <c r="A77" s="198"/>
      <c r="B77" s="199"/>
      <c r="C77" s="199"/>
      <c r="D77" s="199"/>
      <c r="E77" s="199"/>
      <c r="F77" s="199"/>
      <c r="G77" s="69">
        <f>G74+G75+G76</f>
        <v>0</v>
      </c>
    </row>
    <row r="78" spans="1:7" ht="15" hidden="1">
      <c r="A78" s="203">
        <v>6</v>
      </c>
      <c r="B78" s="205" t="s">
        <v>31</v>
      </c>
      <c r="C78" s="9"/>
      <c r="D78" s="50"/>
      <c r="E78" s="50"/>
      <c r="F78" s="51"/>
      <c r="G78" s="11"/>
    </row>
    <row r="79" spans="1:7" ht="15" hidden="1">
      <c r="A79" s="204"/>
      <c r="B79" s="206"/>
      <c r="C79" s="8"/>
      <c r="D79" s="43"/>
      <c r="E79" s="48"/>
      <c r="F79" s="8"/>
      <c r="G79" s="45"/>
    </row>
    <row r="80" spans="1:7" ht="15" hidden="1">
      <c r="A80" s="204"/>
      <c r="B80" s="206"/>
      <c r="C80" s="8"/>
      <c r="D80" s="12"/>
      <c r="E80" s="13"/>
      <c r="F80" s="44"/>
      <c r="G80" s="34"/>
    </row>
    <row r="81" spans="1:7" ht="15" hidden="1">
      <c r="A81" s="184"/>
      <c r="B81" s="207"/>
      <c r="C81" s="35"/>
      <c r="D81" s="14"/>
      <c r="E81" s="15"/>
      <c r="F81" s="44"/>
      <c r="G81" s="39"/>
    </row>
    <row r="82" spans="1:7" ht="15.75" hidden="1" thickBot="1">
      <c r="A82" s="208"/>
      <c r="B82" s="209"/>
      <c r="C82" s="209"/>
      <c r="D82" s="209"/>
      <c r="E82" s="209"/>
      <c r="F82" s="209"/>
      <c r="G82" s="74">
        <f>G78+G79</f>
        <v>0</v>
      </c>
    </row>
    <row r="83" spans="1:7" ht="15" hidden="1">
      <c r="A83" s="183">
        <v>8</v>
      </c>
      <c r="B83" s="218" t="s">
        <v>32</v>
      </c>
      <c r="C83" s="9"/>
      <c r="D83" s="10"/>
      <c r="E83" s="111"/>
      <c r="F83" s="63"/>
      <c r="G83" s="11"/>
    </row>
    <row r="84" spans="1:7" ht="15" hidden="1">
      <c r="A84" s="185"/>
      <c r="B84" s="219"/>
      <c r="C84" s="8"/>
      <c r="D84" s="12"/>
      <c r="E84" s="88"/>
      <c r="F84" s="44"/>
      <c r="G84" s="34"/>
    </row>
    <row r="85" spans="1:7" ht="15" hidden="1">
      <c r="A85" s="185"/>
      <c r="B85" s="219"/>
      <c r="C85" s="8"/>
      <c r="D85" s="43"/>
      <c r="E85" s="48"/>
      <c r="F85" s="8"/>
      <c r="G85" s="45"/>
    </row>
    <row r="86" spans="1:7" ht="15.75" hidden="1" thickBot="1">
      <c r="A86" s="216"/>
      <c r="B86" s="217"/>
      <c r="C86" s="217"/>
      <c r="D86" s="217"/>
      <c r="E86" s="217"/>
      <c r="F86" s="217"/>
      <c r="G86" s="74">
        <f>G83+G84+G85</f>
        <v>0</v>
      </c>
    </row>
    <row r="87" spans="1:7" ht="30">
      <c r="A87" s="210">
        <v>6</v>
      </c>
      <c r="B87" s="212" t="s">
        <v>13</v>
      </c>
      <c r="C87" s="9" t="s">
        <v>541</v>
      </c>
      <c r="D87" s="46" t="s">
        <v>37</v>
      </c>
      <c r="E87" s="180" t="s">
        <v>542</v>
      </c>
      <c r="F87" s="9" t="s">
        <v>543</v>
      </c>
      <c r="G87" s="47">
        <v>396</v>
      </c>
    </row>
    <row r="88" spans="1:7" ht="15" hidden="1">
      <c r="A88" s="211"/>
      <c r="B88" s="213"/>
      <c r="C88" s="8"/>
      <c r="D88" s="12"/>
      <c r="E88" s="12"/>
      <c r="F88" s="178"/>
      <c r="G88" s="34"/>
    </row>
    <row r="89" spans="1:7" ht="15" hidden="1">
      <c r="A89" s="211"/>
      <c r="B89" s="213"/>
      <c r="C89" s="8"/>
      <c r="D89" s="12"/>
      <c r="E89" s="12"/>
      <c r="F89" s="72"/>
      <c r="G89" s="34"/>
    </row>
    <row r="90" spans="1:7" ht="15.75" thickBot="1">
      <c r="A90" s="214"/>
      <c r="B90" s="215"/>
      <c r="C90" s="215"/>
      <c r="D90" s="215"/>
      <c r="E90" s="215"/>
      <c r="F90" s="215"/>
      <c r="G90" s="69">
        <f>G87+G88+G89</f>
        <v>396</v>
      </c>
    </row>
    <row r="91" spans="1:7" ht="15">
      <c r="A91" s="184">
        <v>7</v>
      </c>
      <c r="B91" s="207" t="s">
        <v>17</v>
      </c>
      <c r="C91" s="26" t="s">
        <v>544</v>
      </c>
      <c r="D91" s="174" t="s">
        <v>37</v>
      </c>
      <c r="E91" s="120">
        <v>2</v>
      </c>
      <c r="F91" s="26" t="s">
        <v>545</v>
      </c>
      <c r="G91" s="114">
        <v>180</v>
      </c>
    </row>
    <row r="92" spans="1:7" ht="15" hidden="1">
      <c r="A92" s="185"/>
      <c r="B92" s="219"/>
      <c r="C92" s="27"/>
      <c r="D92" s="61"/>
      <c r="E92" s="61"/>
      <c r="F92" s="27"/>
      <c r="G92" s="34"/>
    </row>
    <row r="93" spans="1:7" ht="15.75" thickBot="1">
      <c r="A93" s="214"/>
      <c r="B93" s="215"/>
      <c r="C93" s="215"/>
      <c r="D93" s="215"/>
      <c r="E93" s="215"/>
      <c r="F93" s="215"/>
      <c r="G93" s="147">
        <f>G91+G92</f>
        <v>180</v>
      </c>
    </row>
    <row r="94" spans="1:7" ht="15" hidden="1">
      <c r="A94" s="222">
        <v>12</v>
      </c>
      <c r="B94" s="224" t="s">
        <v>33</v>
      </c>
      <c r="C94" s="123"/>
      <c r="D94" s="87"/>
      <c r="E94" s="111"/>
      <c r="F94" s="124"/>
      <c r="G94" s="125"/>
    </row>
    <row r="95" spans="1:7" ht="15" hidden="1">
      <c r="A95" s="223"/>
      <c r="B95" s="225"/>
      <c r="C95" s="168"/>
      <c r="D95" s="169"/>
      <c r="E95" s="170"/>
      <c r="F95" s="171"/>
      <c r="G95" s="172"/>
    </row>
    <row r="96" spans="1:7" ht="15.75" hidden="1" thickBot="1">
      <c r="A96" s="208"/>
      <c r="B96" s="209"/>
      <c r="C96" s="209"/>
      <c r="D96" s="209"/>
      <c r="E96" s="209"/>
      <c r="F96" s="209"/>
      <c r="G96" s="74">
        <f>G94+G95</f>
        <v>0</v>
      </c>
    </row>
    <row r="97" spans="1:7" ht="15" hidden="1">
      <c r="A97" s="210">
        <v>9</v>
      </c>
      <c r="B97" s="212" t="s">
        <v>34</v>
      </c>
      <c r="C97" s="9"/>
      <c r="D97" s="46"/>
      <c r="E97" s="154"/>
      <c r="F97" s="9"/>
      <c r="G97" s="47"/>
    </row>
    <row r="98" spans="1:7" ht="15" hidden="1">
      <c r="A98" s="211"/>
      <c r="B98" s="213"/>
      <c r="C98" s="8"/>
      <c r="D98" s="43"/>
      <c r="E98" s="48"/>
      <c r="F98" s="8"/>
      <c r="G98" s="34"/>
    </row>
    <row r="99" spans="1:7" ht="15" hidden="1">
      <c r="A99" s="211"/>
      <c r="B99" s="213"/>
      <c r="C99" s="8"/>
      <c r="D99" s="43"/>
      <c r="E99" s="43"/>
      <c r="F99" s="44"/>
      <c r="G99" s="34"/>
    </row>
    <row r="100" spans="1:7" ht="15" hidden="1">
      <c r="A100" s="211"/>
      <c r="B100" s="213"/>
      <c r="C100" s="76"/>
      <c r="D100" s="104"/>
      <c r="E100" s="105"/>
      <c r="F100" s="77"/>
      <c r="G100" s="34"/>
    </row>
    <row r="101" spans="1:7" ht="15.75" hidden="1" thickBot="1">
      <c r="A101" s="198"/>
      <c r="B101" s="199"/>
      <c r="C101" s="199"/>
      <c r="D101" s="199"/>
      <c r="E101" s="199"/>
      <c r="F101" s="199"/>
      <c r="G101" s="69">
        <f>SUM(G97:G100)</f>
        <v>0</v>
      </c>
    </row>
    <row r="102" spans="1:7" ht="15">
      <c r="A102" s="193">
        <v>8</v>
      </c>
      <c r="B102" s="196" t="s">
        <v>546</v>
      </c>
      <c r="C102" s="64" t="s">
        <v>547</v>
      </c>
      <c r="D102" s="98" t="s">
        <v>66</v>
      </c>
      <c r="E102" s="98">
        <v>76.5</v>
      </c>
      <c r="F102" s="64" t="s">
        <v>548</v>
      </c>
      <c r="G102" s="42">
        <v>30196</v>
      </c>
    </row>
    <row r="103" spans="1:7" ht="15" hidden="1">
      <c r="A103" s="193"/>
      <c r="B103" s="196"/>
      <c r="C103" s="44"/>
      <c r="D103" s="60"/>
      <c r="E103" s="60"/>
      <c r="F103" s="44"/>
      <c r="G103" s="34"/>
    </row>
    <row r="104" spans="1:7" ht="15" hidden="1">
      <c r="A104" s="194"/>
      <c r="B104" s="197"/>
      <c r="C104" s="93"/>
      <c r="D104" s="95"/>
      <c r="E104" s="95"/>
      <c r="F104" s="93"/>
      <c r="G104" s="39"/>
    </row>
    <row r="105" spans="1:7" ht="15.75" thickBot="1">
      <c r="A105" s="198"/>
      <c r="B105" s="199"/>
      <c r="C105" s="199"/>
      <c r="D105" s="199"/>
      <c r="E105" s="199"/>
      <c r="F105" s="199"/>
      <c r="G105" s="69">
        <f>G102+G103+G104</f>
        <v>30196</v>
      </c>
    </row>
    <row r="106" spans="1:7" ht="15">
      <c r="A106" s="203">
        <v>9</v>
      </c>
      <c r="B106" s="205" t="s">
        <v>549</v>
      </c>
      <c r="C106" s="9" t="s">
        <v>547</v>
      </c>
      <c r="D106" s="53" t="s">
        <v>66</v>
      </c>
      <c r="E106" s="53">
        <v>76.5</v>
      </c>
      <c r="F106" s="55" t="s">
        <v>548</v>
      </c>
      <c r="G106" s="11">
        <v>30196</v>
      </c>
    </row>
    <row r="107" spans="1:7" ht="15" hidden="1">
      <c r="A107" s="184"/>
      <c r="B107" s="207"/>
      <c r="C107" s="91"/>
      <c r="D107" s="97"/>
      <c r="E107" s="97"/>
      <c r="F107" s="92"/>
      <c r="G107" s="110"/>
    </row>
    <row r="108" spans="1:7" ht="15.75" thickBot="1">
      <c r="A108" s="198"/>
      <c r="B108" s="199"/>
      <c r="C108" s="199"/>
      <c r="D108" s="199"/>
      <c r="E108" s="199"/>
      <c r="F108" s="199"/>
      <c r="G108" s="69">
        <f>G106+G107</f>
        <v>30196</v>
      </c>
    </row>
    <row r="109" spans="1:7" ht="15.75" thickBot="1">
      <c r="A109" s="220" t="s">
        <v>6</v>
      </c>
      <c r="B109" s="221"/>
      <c r="C109" s="221"/>
      <c r="D109" s="221"/>
      <c r="E109" s="221"/>
      <c r="F109" s="221"/>
      <c r="G109" s="96">
        <f>G7+G12+G16+G20+G25+G30+G35+G41+G46+G51+G55+G59+G66+G71+G73+G77+G82+G86+G90+G93+G96+G101+G105+G108</f>
        <v>73903</v>
      </c>
    </row>
    <row r="110" spans="1:7" ht="15">
      <c r="A110" s="78"/>
      <c r="B110" s="78"/>
      <c r="C110" s="78"/>
      <c r="D110" s="78"/>
      <c r="E110" s="78"/>
      <c r="F110" s="78"/>
      <c r="G110" s="80"/>
    </row>
    <row r="111" spans="1:7" ht="15">
      <c r="A111" s="78"/>
      <c r="B111" s="78"/>
      <c r="C111" s="78"/>
      <c r="D111" s="78"/>
      <c r="E111" s="78"/>
      <c r="F111" s="78"/>
      <c r="G111" s="80"/>
    </row>
    <row r="112" spans="1:7" ht="15">
      <c r="A112" s="78"/>
      <c r="B112" s="78"/>
      <c r="C112" s="78"/>
      <c r="D112" s="78"/>
      <c r="E112" s="78"/>
      <c r="F112" s="78"/>
      <c r="G112" s="80"/>
    </row>
    <row r="113" spans="1:7" ht="15">
      <c r="A113" s="78"/>
      <c r="B113" s="78"/>
      <c r="C113" s="78"/>
      <c r="D113" s="78"/>
      <c r="E113" s="78"/>
      <c r="F113" s="78"/>
      <c r="G113" s="80"/>
    </row>
    <row r="114" spans="1:7" ht="15">
      <c r="A114" s="78"/>
      <c r="B114" s="78"/>
      <c r="C114" s="78"/>
      <c r="D114" s="78"/>
      <c r="E114" s="78"/>
      <c r="F114" s="78"/>
      <c r="G114" s="80"/>
    </row>
    <row r="115" spans="1:7" ht="15.75">
      <c r="A115" s="81"/>
      <c r="B115" s="1" t="s">
        <v>20</v>
      </c>
      <c r="C115" s="2"/>
      <c r="D115" s="106"/>
      <c r="E115" s="107"/>
      <c r="F115" s="3" t="s">
        <v>7</v>
      </c>
      <c r="G115" s="82"/>
    </row>
    <row r="116" spans="1:7" ht="15.75">
      <c r="A116" s="81"/>
      <c r="B116" s="1"/>
      <c r="C116" s="2"/>
      <c r="D116" s="106"/>
      <c r="E116" s="107"/>
      <c r="F116" s="3"/>
      <c r="G116" s="82"/>
    </row>
    <row r="117" spans="1:7" ht="15.75">
      <c r="A117" s="81"/>
      <c r="B117" s="1" t="s">
        <v>18</v>
      </c>
      <c r="C117" s="2"/>
      <c r="D117" s="106"/>
      <c r="E117" s="107"/>
      <c r="F117" s="3" t="s">
        <v>19</v>
      </c>
      <c r="G117" s="82"/>
    </row>
    <row r="118" spans="1:7" ht="15">
      <c r="A118" s="83"/>
      <c r="B118" s="4"/>
      <c r="C118" s="5"/>
      <c r="D118" s="83"/>
      <c r="E118" s="108"/>
      <c r="F118" s="6"/>
      <c r="G118" s="84"/>
    </row>
    <row r="119" spans="1:7" ht="15">
      <c r="A119" s="83"/>
      <c r="B119" s="4"/>
      <c r="C119" s="5"/>
      <c r="D119" s="83"/>
      <c r="E119" s="108"/>
      <c r="F119" s="6"/>
      <c r="G119" s="84"/>
    </row>
  </sheetData>
  <sheetProtection/>
  <mergeCells count="72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4"/>
    <mergeCell ref="B31:B34"/>
    <mergeCell ref="A35:F35"/>
    <mergeCell ref="A36:A40"/>
    <mergeCell ref="B36:B40"/>
    <mergeCell ref="A41:F41"/>
    <mergeCell ref="A42:A45"/>
    <mergeCell ref="B42:B45"/>
    <mergeCell ref="A46:F46"/>
    <mergeCell ref="A47:A50"/>
    <mergeCell ref="B47:B50"/>
    <mergeCell ref="A51:F51"/>
    <mergeCell ref="A52:A54"/>
    <mergeCell ref="B52:B54"/>
    <mergeCell ref="A55:F55"/>
    <mergeCell ref="A56:A58"/>
    <mergeCell ref="B56:B58"/>
    <mergeCell ref="A59:F59"/>
    <mergeCell ref="A60:A65"/>
    <mergeCell ref="B60:B65"/>
    <mergeCell ref="A66:F66"/>
    <mergeCell ref="A67:A70"/>
    <mergeCell ref="B67:B70"/>
    <mergeCell ref="A71:F71"/>
    <mergeCell ref="A73:F73"/>
    <mergeCell ref="A74:A76"/>
    <mergeCell ref="B74:B76"/>
    <mergeCell ref="A77:F77"/>
    <mergeCell ref="A78:A81"/>
    <mergeCell ref="B78:B81"/>
    <mergeCell ref="A82:F82"/>
    <mergeCell ref="A83:A85"/>
    <mergeCell ref="B83:B85"/>
    <mergeCell ref="A86:F86"/>
    <mergeCell ref="A87:A89"/>
    <mergeCell ref="B87:B89"/>
    <mergeCell ref="B102:B104"/>
    <mergeCell ref="A90:F90"/>
    <mergeCell ref="A91:A92"/>
    <mergeCell ref="B91:B92"/>
    <mergeCell ref="A93:F93"/>
    <mergeCell ref="A94:A95"/>
    <mergeCell ref="B94:B95"/>
    <mergeCell ref="A105:F105"/>
    <mergeCell ref="A106:A107"/>
    <mergeCell ref="B106:B107"/>
    <mergeCell ref="A108:F108"/>
    <mergeCell ref="A109:F109"/>
    <mergeCell ref="A96:F96"/>
    <mergeCell ref="A97:A100"/>
    <mergeCell ref="B97:B100"/>
    <mergeCell ref="A101:F101"/>
    <mergeCell ref="A102:A10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SheetLayoutView="100" zoomScalePageLayoutView="0" workbookViewId="0" topLeftCell="A90">
      <selection activeCell="C109" sqref="C109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4.14062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36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45" customHeight="1">
      <c r="A4" s="183">
        <v>1</v>
      </c>
      <c r="B4" s="186" t="s">
        <v>12</v>
      </c>
      <c r="C4" s="9" t="s">
        <v>54</v>
      </c>
      <c r="D4" s="10" t="s">
        <v>41</v>
      </c>
      <c r="E4" s="111">
        <v>5</v>
      </c>
      <c r="F4" s="9" t="s">
        <v>55</v>
      </c>
      <c r="G4" s="25">
        <v>4723</v>
      </c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thickBot="1">
      <c r="A7" s="189"/>
      <c r="B7" s="190"/>
      <c r="C7" s="190"/>
      <c r="D7" s="190"/>
      <c r="E7" s="190"/>
      <c r="F7" s="191"/>
      <c r="G7" s="86">
        <f>G4+G5+G6</f>
        <v>4723</v>
      </c>
    </row>
    <row r="8" spans="1:7" s="33" customFormat="1" ht="33" customHeight="1">
      <c r="A8" s="192">
        <v>2</v>
      </c>
      <c r="B8" s="195" t="s">
        <v>9</v>
      </c>
      <c r="C8" s="9" t="s">
        <v>80</v>
      </c>
      <c r="D8" s="53" t="s">
        <v>41</v>
      </c>
      <c r="E8" s="54">
        <v>10</v>
      </c>
      <c r="F8" s="32" t="s">
        <v>81</v>
      </c>
      <c r="G8" s="11">
        <v>7320</v>
      </c>
    </row>
    <row r="9" spans="1:7" ht="22.5" customHeight="1" hidden="1">
      <c r="A9" s="193"/>
      <c r="B9" s="196"/>
      <c r="C9" s="8"/>
      <c r="D9" s="61"/>
      <c r="E9" s="101"/>
      <c r="F9" s="27"/>
      <c r="G9" s="34"/>
    </row>
    <row r="10" spans="1:7" ht="22.5" customHeight="1" hidden="1">
      <c r="A10" s="193"/>
      <c r="B10" s="196"/>
      <c r="C10" s="29"/>
      <c r="D10" s="30"/>
      <c r="E10" s="12"/>
      <c r="F10" s="29"/>
      <c r="G10" s="39"/>
    </row>
    <row r="11" spans="1:7" ht="22.5" customHeight="1" hidden="1">
      <c r="A11" s="194"/>
      <c r="B11" s="197"/>
      <c r="C11" s="35"/>
      <c r="D11" s="36"/>
      <c r="E11" s="37"/>
      <c r="F11" s="38"/>
      <c r="G11" s="39"/>
    </row>
    <row r="12" spans="1:7" ht="22.5" customHeight="1" thickBot="1">
      <c r="A12" s="198"/>
      <c r="B12" s="199"/>
      <c r="C12" s="199"/>
      <c r="D12" s="199"/>
      <c r="E12" s="199"/>
      <c r="F12" s="199"/>
      <c r="G12" s="40">
        <f>G8+G9+G10+G11</f>
        <v>7320</v>
      </c>
    </row>
    <row r="13" spans="1:7" ht="36.75" customHeight="1">
      <c r="A13" s="192">
        <v>3</v>
      </c>
      <c r="B13" s="200" t="s">
        <v>8</v>
      </c>
      <c r="C13" s="26" t="s">
        <v>82</v>
      </c>
      <c r="D13" s="70" t="s">
        <v>41</v>
      </c>
      <c r="E13" s="70">
        <v>15</v>
      </c>
      <c r="F13" s="41" t="s">
        <v>83</v>
      </c>
      <c r="G13" s="42">
        <v>5408</v>
      </c>
    </row>
    <row r="14" spans="1:7" ht="22.5" customHeight="1" hidden="1">
      <c r="A14" s="193"/>
      <c r="B14" s="201"/>
      <c r="C14" s="8"/>
      <c r="D14" s="60"/>
      <c r="E14" s="61"/>
      <c r="F14" s="44"/>
      <c r="G14" s="45"/>
    </row>
    <row r="15" spans="1:7" ht="22.5" customHeight="1" hidden="1">
      <c r="A15" s="194"/>
      <c r="B15" s="202"/>
      <c r="C15" s="35"/>
      <c r="D15" s="95"/>
      <c r="E15" s="36"/>
      <c r="F15" s="93"/>
      <c r="G15" s="94"/>
    </row>
    <row r="16" spans="1:7" ht="22.5" customHeight="1" thickBot="1">
      <c r="A16" s="198"/>
      <c r="B16" s="199"/>
      <c r="C16" s="199"/>
      <c r="D16" s="199"/>
      <c r="E16" s="199"/>
      <c r="F16" s="199"/>
      <c r="G16" s="40">
        <f>G13+G14+G15</f>
        <v>5408</v>
      </c>
    </row>
    <row r="17" spans="1:7" ht="22.5" customHeight="1" hidden="1">
      <c r="A17" s="203">
        <v>4</v>
      </c>
      <c r="B17" s="195" t="s">
        <v>21</v>
      </c>
      <c r="C17" s="9"/>
      <c r="D17" s="46"/>
      <c r="E17" s="46"/>
      <c r="F17" s="32"/>
      <c r="G17" s="47"/>
    </row>
    <row r="18" spans="1:7" ht="22.5" customHeight="1" hidden="1">
      <c r="A18" s="204"/>
      <c r="B18" s="196"/>
      <c r="C18" s="8"/>
      <c r="D18" s="43"/>
      <c r="E18" s="43"/>
      <c r="F18" s="44"/>
      <c r="G18" s="45"/>
    </row>
    <row r="19" spans="1:7" ht="22.5" customHeight="1" hidden="1">
      <c r="A19" s="184"/>
      <c r="B19" s="197"/>
      <c r="C19" s="8"/>
      <c r="D19" s="43"/>
      <c r="E19" s="43"/>
      <c r="F19" s="44"/>
      <c r="G19" s="45"/>
    </row>
    <row r="20" spans="1:7" ht="22.5" customHeight="1" hidden="1" thickBot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66" customHeight="1">
      <c r="A21" s="203">
        <v>4</v>
      </c>
      <c r="B21" s="205" t="s">
        <v>14</v>
      </c>
      <c r="C21" s="9" t="s">
        <v>56</v>
      </c>
      <c r="D21" s="46" t="s">
        <v>41</v>
      </c>
      <c r="E21" s="46">
        <v>2</v>
      </c>
      <c r="F21" s="32" t="s">
        <v>57</v>
      </c>
      <c r="G21" s="47">
        <v>2599</v>
      </c>
    </row>
    <row r="22" spans="1:11" ht="32.25" customHeight="1">
      <c r="A22" s="204"/>
      <c r="B22" s="206"/>
      <c r="C22" s="8" t="s">
        <v>58</v>
      </c>
      <c r="D22" s="48" t="s">
        <v>37</v>
      </c>
      <c r="E22" s="48">
        <v>2</v>
      </c>
      <c r="F22" s="27" t="s">
        <v>59</v>
      </c>
      <c r="G22" s="45">
        <v>283</v>
      </c>
      <c r="K22" s="49"/>
    </row>
    <row r="23" spans="1:7" ht="99.75" customHeight="1">
      <c r="A23" s="204"/>
      <c r="B23" s="206"/>
      <c r="C23" s="8" t="s">
        <v>84</v>
      </c>
      <c r="D23" s="48" t="s">
        <v>41</v>
      </c>
      <c r="E23" s="48">
        <v>6</v>
      </c>
      <c r="F23" s="27" t="s">
        <v>85</v>
      </c>
      <c r="G23" s="45">
        <v>5467</v>
      </c>
    </row>
    <row r="24" spans="1:7" ht="22.5" customHeight="1" hidden="1">
      <c r="A24" s="184"/>
      <c r="B24" s="207"/>
      <c r="C24" s="8"/>
      <c r="D24" s="43"/>
      <c r="E24" s="43"/>
      <c r="F24" s="44"/>
      <c r="G24" s="45"/>
    </row>
    <row r="25" spans="1:7" ht="22.5" customHeight="1" thickBot="1">
      <c r="A25" s="198"/>
      <c r="B25" s="199"/>
      <c r="C25" s="199"/>
      <c r="D25" s="199"/>
      <c r="E25" s="199"/>
      <c r="F25" s="199"/>
      <c r="G25" s="40">
        <f>G21+G22+G23+G24</f>
        <v>8349</v>
      </c>
    </row>
    <row r="26" spans="1:7" s="49" customFormat="1" ht="22.5" customHeight="1" hidden="1">
      <c r="A26" s="203">
        <v>5</v>
      </c>
      <c r="B26" s="205" t="s">
        <v>23</v>
      </c>
      <c r="C26" s="9"/>
      <c r="D26" s="50"/>
      <c r="E26" s="10"/>
      <c r="F26" s="51"/>
      <c r="G26" s="25"/>
    </row>
    <row r="27" spans="1:7" s="49" customFormat="1" ht="22.5" customHeight="1" hidden="1">
      <c r="A27" s="204"/>
      <c r="B27" s="206"/>
      <c r="C27" s="8"/>
      <c r="D27" s="61"/>
      <c r="E27" s="102"/>
      <c r="F27" s="27"/>
      <c r="G27" s="45"/>
    </row>
    <row r="28" spans="1:7" s="49" customFormat="1" ht="22.5" customHeight="1" hidden="1">
      <c r="A28" s="204"/>
      <c r="B28" s="206"/>
      <c r="C28" s="8"/>
      <c r="D28" s="60"/>
      <c r="E28" s="61"/>
      <c r="F28" s="44"/>
      <c r="G28" s="45"/>
    </row>
    <row r="29" spans="1:7" s="49" customFormat="1" ht="22.5" customHeight="1" hidden="1">
      <c r="A29" s="184"/>
      <c r="B29" s="207"/>
      <c r="C29" s="8"/>
      <c r="D29" s="60"/>
      <c r="E29" s="61"/>
      <c r="F29" s="44"/>
      <c r="G29" s="45"/>
    </row>
    <row r="30" spans="1:7" ht="22.5" customHeight="1" hidden="1" thickBot="1">
      <c r="A30" s="208" t="s">
        <v>61</v>
      </c>
      <c r="B30" s="209"/>
      <c r="C30" s="209"/>
      <c r="D30" s="209"/>
      <c r="E30" s="209"/>
      <c r="F30" s="209"/>
      <c r="G30" s="52">
        <f>G26+G27+G28+G29</f>
        <v>0</v>
      </c>
    </row>
    <row r="31" spans="1:7" ht="105" customHeight="1">
      <c r="A31" s="210">
        <v>5</v>
      </c>
      <c r="B31" s="212" t="s">
        <v>22</v>
      </c>
      <c r="C31" s="9" t="s">
        <v>60</v>
      </c>
      <c r="D31" s="46" t="s">
        <v>41</v>
      </c>
      <c r="E31" s="46">
        <v>28</v>
      </c>
      <c r="F31" s="32" t="s">
        <v>62</v>
      </c>
      <c r="G31" s="47">
        <v>31155</v>
      </c>
    </row>
    <row r="32" spans="1:7" ht="81.75" customHeight="1">
      <c r="A32" s="211"/>
      <c r="B32" s="213"/>
      <c r="C32" s="8" t="s">
        <v>63</v>
      </c>
      <c r="D32" s="43" t="s">
        <v>41</v>
      </c>
      <c r="E32" s="43">
        <v>4</v>
      </c>
      <c r="F32" s="44" t="s">
        <v>64</v>
      </c>
      <c r="G32" s="45">
        <v>4048</v>
      </c>
    </row>
    <row r="33" spans="1:7" ht="42.75" customHeight="1">
      <c r="A33" s="211"/>
      <c r="B33" s="213"/>
      <c r="C33" s="8" t="s">
        <v>68</v>
      </c>
      <c r="D33" s="43" t="s">
        <v>41</v>
      </c>
      <c r="E33" s="43">
        <v>10</v>
      </c>
      <c r="F33" s="44" t="s">
        <v>69</v>
      </c>
      <c r="G33" s="45">
        <v>4838</v>
      </c>
    </row>
    <row r="34" spans="1:7" ht="22.5" customHeight="1" thickBot="1">
      <c r="A34" s="198"/>
      <c r="B34" s="199"/>
      <c r="C34" s="199"/>
      <c r="D34" s="199"/>
      <c r="E34" s="199"/>
      <c r="F34" s="199"/>
      <c r="G34" s="40">
        <f>G32+G31+G33</f>
        <v>40041</v>
      </c>
    </row>
    <row r="35" spans="1:7" s="5" customFormat="1" ht="32.25" customHeight="1">
      <c r="A35" s="194">
        <v>6</v>
      </c>
      <c r="B35" s="197" t="s">
        <v>24</v>
      </c>
      <c r="C35" s="26" t="s">
        <v>39</v>
      </c>
      <c r="D35" s="98" t="s">
        <v>37</v>
      </c>
      <c r="E35" s="70">
        <v>1</v>
      </c>
      <c r="F35" s="64" t="s">
        <v>38</v>
      </c>
      <c r="G35" s="114">
        <v>337</v>
      </c>
    </row>
    <row r="36" spans="1:7" ht="22.5" customHeight="1">
      <c r="A36" s="211"/>
      <c r="B36" s="213"/>
      <c r="C36" s="8" t="s">
        <v>70</v>
      </c>
      <c r="D36" s="12" t="s">
        <v>37</v>
      </c>
      <c r="E36" s="12">
        <v>2</v>
      </c>
      <c r="F36" s="8" t="s">
        <v>71</v>
      </c>
      <c r="G36" s="113">
        <v>138</v>
      </c>
    </row>
    <row r="37" spans="1:7" ht="22.5" customHeight="1" hidden="1">
      <c r="A37" s="211"/>
      <c r="B37" s="213"/>
      <c r="C37" s="8"/>
      <c r="D37" s="60"/>
      <c r="E37" s="61"/>
      <c r="F37" s="44"/>
      <c r="G37" s="45"/>
    </row>
    <row r="38" spans="1:7" s="33" customFormat="1" ht="22.5" customHeight="1" hidden="1">
      <c r="A38" s="211"/>
      <c r="B38" s="213"/>
      <c r="C38" s="56"/>
      <c r="D38" s="57"/>
      <c r="E38" s="58"/>
      <c r="F38" s="56"/>
      <c r="G38" s="34"/>
    </row>
    <row r="39" spans="1:7" s="33" customFormat="1" ht="22.5" customHeight="1" hidden="1">
      <c r="A39" s="211"/>
      <c r="B39" s="213"/>
      <c r="C39" s="56"/>
      <c r="D39" s="57"/>
      <c r="E39" s="103"/>
      <c r="F39" s="59"/>
      <c r="G39" s="34"/>
    </row>
    <row r="40" spans="1:7" ht="22.5" customHeight="1" thickBot="1">
      <c r="A40" s="198"/>
      <c r="B40" s="199"/>
      <c r="C40" s="199"/>
      <c r="D40" s="199"/>
      <c r="E40" s="199"/>
      <c r="F40" s="199"/>
      <c r="G40" s="40">
        <f>G35+G36+G37+G38</f>
        <v>475</v>
      </c>
    </row>
    <row r="41" spans="1:7" s="33" customFormat="1" ht="91.5" customHeight="1">
      <c r="A41" s="192">
        <v>7</v>
      </c>
      <c r="B41" s="195" t="s">
        <v>16</v>
      </c>
      <c r="C41" s="26" t="s">
        <v>40</v>
      </c>
      <c r="D41" s="7" t="s">
        <v>41</v>
      </c>
      <c r="E41" s="7">
        <v>12</v>
      </c>
      <c r="F41" s="64" t="s">
        <v>42</v>
      </c>
      <c r="G41" s="42">
        <v>11826</v>
      </c>
    </row>
    <row r="42" spans="1:7" s="33" customFormat="1" ht="77.25" customHeight="1">
      <c r="A42" s="193"/>
      <c r="B42" s="196"/>
      <c r="C42" s="8" t="s">
        <v>43</v>
      </c>
      <c r="D42" s="61" t="s">
        <v>41</v>
      </c>
      <c r="E42" s="61">
        <v>13</v>
      </c>
      <c r="F42" s="27" t="s">
        <v>44</v>
      </c>
      <c r="G42" s="34">
        <v>12093</v>
      </c>
    </row>
    <row r="43" spans="1:7" ht="22.5" customHeight="1" hidden="1">
      <c r="A43" s="193"/>
      <c r="B43" s="196"/>
      <c r="C43" s="8"/>
      <c r="D43" s="60"/>
      <c r="E43" s="61"/>
      <c r="F43" s="62"/>
      <c r="G43" s="45"/>
    </row>
    <row r="44" spans="1:7" ht="22.5" customHeight="1" hidden="1">
      <c r="A44" s="194"/>
      <c r="B44" s="197"/>
      <c r="C44" s="8"/>
      <c r="D44" s="60"/>
      <c r="E44" s="61"/>
      <c r="F44" s="44"/>
      <c r="G44" s="45"/>
    </row>
    <row r="45" spans="1:7" ht="22.5" customHeight="1" thickBot="1">
      <c r="A45" s="208"/>
      <c r="B45" s="209"/>
      <c r="C45" s="209"/>
      <c r="D45" s="209"/>
      <c r="E45" s="209"/>
      <c r="F45" s="209"/>
      <c r="G45" s="52">
        <f>SUM(G41:G44)</f>
        <v>23919</v>
      </c>
    </row>
    <row r="46" spans="1:7" s="33" customFormat="1" ht="22.5" customHeight="1" hidden="1">
      <c r="A46" s="203">
        <v>9</v>
      </c>
      <c r="B46" s="205" t="s">
        <v>25</v>
      </c>
      <c r="C46" s="9"/>
      <c r="D46" s="54"/>
      <c r="E46" s="54"/>
      <c r="F46" s="63"/>
      <c r="G46" s="11"/>
    </row>
    <row r="47" spans="1:7" s="33" customFormat="1" ht="22.5" customHeight="1" hidden="1">
      <c r="A47" s="204"/>
      <c r="B47" s="206"/>
      <c r="C47" s="8"/>
      <c r="D47" s="61"/>
      <c r="E47" s="61"/>
      <c r="F47" s="27"/>
      <c r="G47" s="34"/>
    </row>
    <row r="48" spans="1:7" s="33" customFormat="1" ht="22.5" customHeight="1" hidden="1">
      <c r="A48" s="204"/>
      <c r="B48" s="206"/>
      <c r="C48" s="35"/>
      <c r="D48" s="36"/>
      <c r="E48" s="36"/>
      <c r="F48" s="38"/>
      <c r="G48" s="39"/>
    </row>
    <row r="49" spans="1:7" s="33" customFormat="1" ht="22.5" customHeight="1" hidden="1">
      <c r="A49" s="184"/>
      <c r="B49" s="207"/>
      <c r="C49" s="35"/>
      <c r="D49" s="36"/>
      <c r="E49" s="36"/>
      <c r="F49" s="38"/>
      <c r="G49" s="39"/>
    </row>
    <row r="50" spans="1:7" ht="22.5" customHeight="1" hidden="1" thickBot="1">
      <c r="A50" s="198"/>
      <c r="B50" s="199"/>
      <c r="C50" s="199"/>
      <c r="D50" s="199"/>
      <c r="E50" s="199"/>
      <c r="F50" s="199"/>
      <c r="G50" s="40">
        <f>G46+G47+G48+G49</f>
        <v>0</v>
      </c>
    </row>
    <row r="51" spans="1:7" ht="22.5" customHeight="1" hidden="1">
      <c r="A51" s="194">
        <v>8</v>
      </c>
      <c r="B51" s="197" t="s">
        <v>5</v>
      </c>
      <c r="C51" s="26"/>
      <c r="D51" s="98"/>
      <c r="E51" s="70"/>
      <c r="F51" s="64"/>
      <c r="G51" s="42"/>
    </row>
    <row r="52" spans="1:7" ht="22.5" customHeight="1" hidden="1">
      <c r="A52" s="211"/>
      <c r="B52" s="213"/>
      <c r="C52" s="8"/>
      <c r="D52" s="43"/>
      <c r="E52" s="48"/>
      <c r="F52" s="8"/>
      <c r="G52" s="45"/>
    </row>
    <row r="53" spans="1:7" ht="22.5" customHeight="1" hidden="1" thickBot="1">
      <c r="A53" s="198"/>
      <c r="B53" s="199"/>
      <c r="C53" s="199"/>
      <c r="D53" s="199"/>
      <c r="E53" s="199"/>
      <c r="F53" s="199"/>
      <c r="G53" s="40">
        <f>SUM(G51:G52)</f>
        <v>0</v>
      </c>
    </row>
    <row r="54" spans="1:7" s="33" customFormat="1" ht="22.5" customHeight="1" hidden="1">
      <c r="A54" s="210">
        <v>11</v>
      </c>
      <c r="B54" s="212" t="s">
        <v>26</v>
      </c>
      <c r="C54" s="9"/>
      <c r="D54" s="54"/>
      <c r="E54" s="54"/>
      <c r="F54" s="9"/>
      <c r="G54" s="11"/>
    </row>
    <row r="55" spans="1:7" s="33" customFormat="1" ht="22.5" customHeight="1" hidden="1">
      <c r="A55" s="211"/>
      <c r="B55" s="213"/>
      <c r="C55" s="8"/>
      <c r="D55" s="48"/>
      <c r="E55" s="48"/>
      <c r="F55" s="8"/>
      <c r="G55" s="45"/>
    </row>
    <row r="56" spans="1:7" ht="22.5" customHeight="1" hidden="1">
      <c r="A56" s="211"/>
      <c r="B56" s="213"/>
      <c r="C56" s="8"/>
      <c r="D56" s="60"/>
      <c r="E56" s="61"/>
      <c r="F56" s="44"/>
      <c r="G56" s="34"/>
    </row>
    <row r="57" spans="1:7" ht="22.5" customHeight="1" hidden="1" thickBot="1">
      <c r="A57" s="208"/>
      <c r="B57" s="209"/>
      <c r="C57" s="209"/>
      <c r="D57" s="209"/>
      <c r="E57" s="209"/>
      <c r="F57" s="209"/>
      <c r="G57" s="65">
        <f>SUM(G54:G56)</f>
        <v>0</v>
      </c>
    </row>
    <row r="58" spans="1:7" s="33" customFormat="1" ht="22.5" customHeight="1" hidden="1">
      <c r="A58" s="192">
        <v>9</v>
      </c>
      <c r="B58" s="195" t="s">
        <v>27</v>
      </c>
      <c r="C58" s="9"/>
      <c r="D58" s="10"/>
      <c r="E58" s="10"/>
      <c r="F58" s="55"/>
      <c r="G58" s="11"/>
    </row>
    <row r="59" spans="1:7" ht="22.5" customHeight="1" hidden="1">
      <c r="A59" s="193"/>
      <c r="B59" s="196"/>
      <c r="C59" s="8"/>
      <c r="D59" s="48"/>
      <c r="E59" s="66"/>
      <c r="F59" s="8"/>
      <c r="G59" s="45"/>
    </row>
    <row r="60" spans="1:7" ht="22.5" customHeight="1" hidden="1">
      <c r="A60" s="193"/>
      <c r="B60" s="196"/>
      <c r="C60" s="8"/>
      <c r="D60" s="48"/>
      <c r="E60" s="66"/>
      <c r="F60" s="8"/>
      <c r="G60" s="45"/>
    </row>
    <row r="61" spans="1:7" ht="22.5" customHeight="1" hidden="1">
      <c r="A61" s="193"/>
      <c r="B61" s="196"/>
      <c r="C61" s="8"/>
      <c r="D61" s="30"/>
      <c r="E61" s="30"/>
      <c r="F61" s="29"/>
      <c r="G61" s="34"/>
    </row>
    <row r="62" spans="1:7" ht="22.5" customHeight="1" hidden="1">
      <c r="A62" s="193"/>
      <c r="B62" s="196"/>
      <c r="C62" s="35"/>
      <c r="D62" s="67"/>
      <c r="E62" s="67"/>
      <c r="F62" s="68"/>
      <c r="G62" s="39"/>
    </row>
    <row r="63" spans="1:7" ht="22.5" customHeight="1" hidden="1">
      <c r="A63" s="194"/>
      <c r="B63" s="197"/>
      <c r="C63" s="35"/>
      <c r="D63" s="67"/>
      <c r="E63" s="67"/>
      <c r="F63" s="68"/>
      <c r="G63" s="39"/>
    </row>
    <row r="64" spans="1:7" ht="22.5" customHeight="1" hidden="1" thickBot="1">
      <c r="A64" s="208"/>
      <c r="B64" s="209"/>
      <c r="C64" s="209"/>
      <c r="D64" s="209"/>
      <c r="E64" s="209"/>
      <c r="F64" s="209"/>
      <c r="G64" s="52">
        <f>G58+G59+G60+G61+G62+G63</f>
        <v>0</v>
      </c>
    </row>
    <row r="65" spans="1:7" s="33" customFormat="1" ht="56.25" customHeight="1">
      <c r="A65" s="183">
        <v>8</v>
      </c>
      <c r="B65" s="218" t="s">
        <v>28</v>
      </c>
      <c r="C65" s="9" t="s">
        <v>76</v>
      </c>
      <c r="D65" s="50" t="s">
        <v>41</v>
      </c>
      <c r="E65" s="50">
        <v>20</v>
      </c>
      <c r="F65" s="51" t="s">
        <v>77</v>
      </c>
      <c r="G65" s="11">
        <v>3690</v>
      </c>
    </row>
    <row r="66" spans="1:7" s="33" customFormat="1" ht="22.5" customHeight="1" hidden="1">
      <c r="A66" s="185"/>
      <c r="B66" s="219"/>
      <c r="C66" s="8"/>
      <c r="D66" s="60"/>
      <c r="E66" s="60"/>
      <c r="F66" s="44"/>
      <c r="G66" s="34"/>
    </row>
    <row r="67" spans="1:7" ht="22.5" customHeight="1" thickBot="1">
      <c r="A67" s="198"/>
      <c r="B67" s="199"/>
      <c r="C67" s="199"/>
      <c r="D67" s="199"/>
      <c r="E67" s="199"/>
      <c r="F67" s="199"/>
      <c r="G67" s="40">
        <f>G65+G66</f>
        <v>3690</v>
      </c>
    </row>
    <row r="68" spans="1:7" s="33" customFormat="1" ht="29.25" customHeight="1">
      <c r="A68" s="112">
        <v>9</v>
      </c>
      <c r="B68" s="98" t="s">
        <v>29</v>
      </c>
      <c r="C68" s="26" t="s">
        <v>78</v>
      </c>
      <c r="D68" s="98" t="s">
        <v>41</v>
      </c>
      <c r="E68" s="70">
        <v>5</v>
      </c>
      <c r="F68" s="115" t="s">
        <v>79</v>
      </c>
      <c r="G68" s="42">
        <v>1474</v>
      </c>
    </row>
    <row r="69" spans="1:7" ht="22.5" customHeight="1" thickBot="1">
      <c r="A69" s="198"/>
      <c r="B69" s="199"/>
      <c r="C69" s="199"/>
      <c r="D69" s="199"/>
      <c r="E69" s="199"/>
      <c r="F69" s="199"/>
      <c r="G69" s="69">
        <f>SUM(G68:G68)</f>
        <v>1474</v>
      </c>
    </row>
    <row r="70" spans="1:7" s="33" customFormat="1" ht="33.75" customHeight="1">
      <c r="A70" s="203">
        <v>10</v>
      </c>
      <c r="B70" s="205" t="s">
        <v>30</v>
      </c>
      <c r="C70" s="9" t="s">
        <v>50</v>
      </c>
      <c r="D70" s="53" t="s">
        <v>41</v>
      </c>
      <c r="E70" s="53">
        <v>1</v>
      </c>
      <c r="F70" s="32" t="s">
        <v>51</v>
      </c>
      <c r="G70" s="11">
        <v>974</v>
      </c>
    </row>
    <row r="71" spans="1:7" ht="22.5" customHeight="1" hidden="1">
      <c r="A71" s="204"/>
      <c r="B71" s="206"/>
      <c r="C71" s="8"/>
      <c r="D71" s="61"/>
      <c r="E71" s="102"/>
      <c r="F71" s="27"/>
      <c r="G71" s="34"/>
    </row>
    <row r="72" spans="1:7" ht="22.5" customHeight="1" hidden="1">
      <c r="A72" s="184"/>
      <c r="B72" s="207"/>
      <c r="C72" s="8"/>
      <c r="D72" s="60"/>
      <c r="E72" s="61"/>
      <c r="F72" s="44"/>
      <c r="G72" s="34"/>
    </row>
    <row r="73" spans="1:7" ht="22.5" customHeight="1" thickBot="1">
      <c r="A73" s="198"/>
      <c r="B73" s="199"/>
      <c r="C73" s="199"/>
      <c r="D73" s="199"/>
      <c r="E73" s="199"/>
      <c r="F73" s="199"/>
      <c r="G73" s="69">
        <f>G70+G71+G72</f>
        <v>974</v>
      </c>
    </row>
    <row r="74" spans="1:7" s="49" customFormat="1" ht="22.5" customHeight="1" hidden="1">
      <c r="A74" s="203">
        <v>16</v>
      </c>
      <c r="B74" s="205" t="s">
        <v>31</v>
      </c>
      <c r="C74" s="9"/>
      <c r="D74" s="50"/>
      <c r="E74" s="50"/>
      <c r="F74" s="51"/>
      <c r="G74" s="11"/>
    </row>
    <row r="75" spans="1:7" s="49" customFormat="1" ht="22.5" customHeight="1" hidden="1">
      <c r="A75" s="204"/>
      <c r="B75" s="206"/>
      <c r="C75" s="26"/>
      <c r="D75" s="70"/>
      <c r="E75" s="71"/>
      <c r="F75" s="41"/>
      <c r="G75" s="42"/>
    </row>
    <row r="76" spans="1:7" s="49" customFormat="1" ht="22.5" customHeight="1" hidden="1">
      <c r="A76" s="204"/>
      <c r="B76" s="206"/>
      <c r="C76" s="8"/>
      <c r="D76" s="12"/>
      <c r="E76" s="13"/>
      <c r="F76" s="44"/>
      <c r="G76" s="34"/>
    </row>
    <row r="77" spans="1:7" s="49" customFormat="1" ht="22.5" customHeight="1" hidden="1">
      <c r="A77" s="184"/>
      <c r="B77" s="207"/>
      <c r="C77" s="35"/>
      <c r="D77" s="14"/>
      <c r="E77" s="15"/>
      <c r="F77" s="44"/>
      <c r="G77" s="39"/>
    </row>
    <row r="78" spans="1:7" s="24" customFormat="1" ht="22.5" customHeight="1" hidden="1" thickBot="1">
      <c r="A78" s="198"/>
      <c r="B78" s="199"/>
      <c r="C78" s="199"/>
      <c r="D78" s="199"/>
      <c r="E78" s="199"/>
      <c r="F78" s="199"/>
      <c r="G78" s="69">
        <f>G74+G75+G76+G77</f>
        <v>0</v>
      </c>
    </row>
    <row r="79" spans="1:7" s="49" customFormat="1" ht="22.5" customHeight="1" hidden="1">
      <c r="A79" s="203">
        <v>11</v>
      </c>
      <c r="B79" s="205" t="s">
        <v>32</v>
      </c>
      <c r="C79" s="9"/>
      <c r="D79" s="10"/>
      <c r="E79" s="87"/>
      <c r="F79" s="63"/>
      <c r="G79" s="11"/>
    </row>
    <row r="80" spans="1:7" s="49" customFormat="1" ht="22.5" customHeight="1" hidden="1">
      <c r="A80" s="204"/>
      <c r="B80" s="206"/>
      <c r="C80" s="8"/>
      <c r="D80" s="12"/>
      <c r="E80" s="88"/>
      <c r="F80" s="27"/>
      <c r="G80" s="89"/>
    </row>
    <row r="81" spans="1:7" s="49" customFormat="1" ht="22.5" customHeight="1" hidden="1">
      <c r="A81" s="184"/>
      <c r="B81" s="207"/>
      <c r="C81" s="8"/>
      <c r="D81" s="12"/>
      <c r="E81" s="88"/>
      <c r="F81" s="29"/>
      <c r="G81" s="89"/>
    </row>
    <row r="82" spans="1:7" s="24" customFormat="1" ht="22.5" customHeight="1" hidden="1" thickBot="1">
      <c r="A82" s="214"/>
      <c r="B82" s="215"/>
      <c r="C82" s="215"/>
      <c r="D82" s="215"/>
      <c r="E82" s="215"/>
      <c r="F82" s="215"/>
      <c r="G82" s="69">
        <f>G79+G80+G81</f>
        <v>0</v>
      </c>
    </row>
    <row r="83" spans="1:7" s="24" customFormat="1" ht="70.5" customHeight="1">
      <c r="A83" s="192">
        <v>11</v>
      </c>
      <c r="B83" s="195" t="s">
        <v>13</v>
      </c>
      <c r="C83" s="9" t="s">
        <v>52</v>
      </c>
      <c r="D83" s="10" t="s">
        <v>41</v>
      </c>
      <c r="E83" s="10">
        <v>6</v>
      </c>
      <c r="F83" s="32" t="s">
        <v>53</v>
      </c>
      <c r="G83" s="11">
        <v>6707</v>
      </c>
    </row>
    <row r="84" spans="1:7" s="24" customFormat="1" ht="22.5" customHeight="1">
      <c r="A84" s="193"/>
      <c r="B84" s="196"/>
      <c r="C84" s="8" t="s">
        <v>65</v>
      </c>
      <c r="D84" s="12" t="s">
        <v>66</v>
      </c>
      <c r="E84" s="12">
        <v>20</v>
      </c>
      <c r="F84" s="72" t="s">
        <v>67</v>
      </c>
      <c r="G84" s="34">
        <v>7250</v>
      </c>
    </row>
    <row r="85" spans="1:7" s="24" customFormat="1" ht="22.5" customHeight="1" hidden="1">
      <c r="A85" s="194"/>
      <c r="B85" s="197"/>
      <c r="C85" s="35"/>
      <c r="D85" s="14"/>
      <c r="E85" s="14"/>
      <c r="F85" s="73"/>
      <c r="G85" s="39"/>
    </row>
    <row r="86" spans="1:7" s="24" customFormat="1" ht="22.5" customHeight="1" thickBot="1">
      <c r="A86" s="216"/>
      <c r="B86" s="217"/>
      <c r="C86" s="217"/>
      <c r="D86" s="217"/>
      <c r="E86" s="217"/>
      <c r="F86" s="217"/>
      <c r="G86" s="74">
        <f>G83+G84+G85</f>
        <v>13957</v>
      </c>
    </row>
    <row r="87" spans="1:7" s="49" customFormat="1" ht="22.5" customHeight="1" hidden="1">
      <c r="A87" s="183">
        <v>13</v>
      </c>
      <c r="B87" s="218" t="s">
        <v>17</v>
      </c>
      <c r="C87" s="9"/>
      <c r="D87" s="54"/>
      <c r="E87" s="54"/>
      <c r="F87" s="63"/>
      <c r="G87" s="11"/>
    </row>
    <row r="88" spans="1:7" s="49" customFormat="1" ht="22.5" customHeight="1" hidden="1">
      <c r="A88" s="185"/>
      <c r="B88" s="219"/>
      <c r="C88" s="27"/>
      <c r="D88" s="61"/>
      <c r="E88" s="61"/>
      <c r="F88" s="27"/>
      <c r="G88" s="34"/>
    </row>
    <row r="89" spans="1:7" s="24" customFormat="1" ht="22.5" customHeight="1" hidden="1" thickBot="1">
      <c r="A89" s="216"/>
      <c r="B89" s="217"/>
      <c r="C89" s="217"/>
      <c r="D89" s="217"/>
      <c r="E89" s="217"/>
      <c r="F89" s="217"/>
      <c r="G89" s="119">
        <f>G87+G88</f>
        <v>0</v>
      </c>
    </row>
    <row r="90" spans="1:7" s="75" customFormat="1" ht="30.75" customHeight="1">
      <c r="A90" s="121">
        <v>12</v>
      </c>
      <c r="B90" s="122" t="s">
        <v>33</v>
      </c>
      <c r="C90" s="123" t="s">
        <v>72</v>
      </c>
      <c r="D90" s="87" t="s">
        <v>37</v>
      </c>
      <c r="E90" s="111">
        <v>1</v>
      </c>
      <c r="F90" s="124" t="s">
        <v>73</v>
      </c>
      <c r="G90" s="125">
        <v>1312</v>
      </c>
    </row>
    <row r="91" spans="1:7" ht="22.5" customHeight="1" thickBot="1">
      <c r="A91" s="198"/>
      <c r="B91" s="199"/>
      <c r="C91" s="199"/>
      <c r="D91" s="199"/>
      <c r="E91" s="199"/>
      <c r="F91" s="199"/>
      <c r="G91" s="69">
        <f>SUM(G90:G90)</f>
        <v>1312</v>
      </c>
    </row>
    <row r="92" spans="1:7" ht="22.5" customHeight="1" hidden="1">
      <c r="A92" s="194">
        <v>14</v>
      </c>
      <c r="B92" s="197" t="s">
        <v>34</v>
      </c>
      <c r="C92" s="26"/>
      <c r="D92" s="120"/>
      <c r="E92" s="120"/>
      <c r="F92" s="115"/>
      <c r="G92" s="114"/>
    </row>
    <row r="93" spans="1:7" ht="22.5" customHeight="1" hidden="1">
      <c r="A93" s="211"/>
      <c r="B93" s="213"/>
      <c r="C93" s="8"/>
      <c r="D93" s="43"/>
      <c r="E93" s="48"/>
      <c r="F93" s="8"/>
      <c r="G93" s="34"/>
    </row>
    <row r="94" spans="1:7" ht="22.5" customHeight="1" hidden="1">
      <c r="A94" s="211"/>
      <c r="B94" s="213"/>
      <c r="C94" s="8"/>
      <c r="D94" s="43"/>
      <c r="E94" s="43"/>
      <c r="F94" s="44"/>
      <c r="G94" s="34"/>
    </row>
    <row r="95" spans="1:7" ht="22.5" customHeight="1" hidden="1">
      <c r="A95" s="211"/>
      <c r="B95" s="213"/>
      <c r="C95" s="76"/>
      <c r="D95" s="104"/>
      <c r="E95" s="105"/>
      <c r="F95" s="77"/>
      <c r="G95" s="34"/>
    </row>
    <row r="96" spans="1:7" ht="22.5" customHeight="1" hidden="1" thickBot="1">
      <c r="A96" s="208"/>
      <c r="B96" s="209"/>
      <c r="C96" s="209"/>
      <c r="D96" s="209"/>
      <c r="E96" s="209"/>
      <c r="F96" s="209"/>
      <c r="G96" s="74">
        <f>SUM(G92:G95)</f>
        <v>0</v>
      </c>
    </row>
    <row r="97" spans="1:7" s="33" customFormat="1" ht="68.25" customHeight="1">
      <c r="A97" s="192">
        <v>13</v>
      </c>
      <c r="B97" s="195" t="s">
        <v>35</v>
      </c>
      <c r="C97" s="32" t="s">
        <v>45</v>
      </c>
      <c r="D97" s="53" t="s">
        <v>41</v>
      </c>
      <c r="E97" s="53">
        <v>15</v>
      </c>
      <c r="F97" s="32" t="s">
        <v>86</v>
      </c>
      <c r="G97" s="11">
        <v>10171</v>
      </c>
    </row>
    <row r="98" spans="1:7" s="33" customFormat="1" ht="51.75" customHeight="1">
      <c r="A98" s="193"/>
      <c r="B98" s="196"/>
      <c r="C98" s="44" t="s">
        <v>74</v>
      </c>
      <c r="D98" s="60" t="s">
        <v>41</v>
      </c>
      <c r="E98" s="60">
        <v>10</v>
      </c>
      <c r="F98" s="44" t="s">
        <v>75</v>
      </c>
      <c r="G98" s="34">
        <v>3258</v>
      </c>
    </row>
    <row r="99" spans="1:7" s="33" customFormat="1" ht="22.5" customHeight="1" hidden="1">
      <c r="A99" s="194"/>
      <c r="B99" s="197"/>
      <c r="C99" s="93"/>
      <c r="D99" s="95"/>
      <c r="E99" s="95"/>
      <c r="F99" s="93"/>
      <c r="G99" s="39"/>
    </row>
    <row r="100" spans="1:7" ht="22.5" customHeight="1" thickBot="1">
      <c r="A100" s="198"/>
      <c r="B100" s="199"/>
      <c r="C100" s="199"/>
      <c r="D100" s="199"/>
      <c r="E100" s="199"/>
      <c r="F100" s="199"/>
      <c r="G100" s="69">
        <f>G97+G98+G99</f>
        <v>13429</v>
      </c>
    </row>
    <row r="101" spans="1:7" s="33" customFormat="1" ht="33" customHeight="1">
      <c r="A101" s="203">
        <v>14</v>
      </c>
      <c r="B101" s="205" t="s">
        <v>15</v>
      </c>
      <c r="C101" s="9" t="s">
        <v>46</v>
      </c>
      <c r="D101" s="53" t="s">
        <v>37</v>
      </c>
      <c r="E101" s="53">
        <v>1</v>
      </c>
      <c r="F101" s="55" t="s">
        <v>47</v>
      </c>
      <c r="G101" s="11">
        <v>332</v>
      </c>
    </row>
    <row r="102" spans="1:7" s="33" customFormat="1" ht="55.5" customHeight="1">
      <c r="A102" s="184"/>
      <c r="B102" s="207"/>
      <c r="C102" s="91" t="s">
        <v>48</v>
      </c>
      <c r="D102" s="97" t="s">
        <v>41</v>
      </c>
      <c r="E102" s="97">
        <v>3</v>
      </c>
      <c r="F102" s="92" t="s">
        <v>49</v>
      </c>
      <c r="G102" s="110">
        <v>5357</v>
      </c>
    </row>
    <row r="103" spans="1:7" ht="22.5" customHeight="1" thickBot="1">
      <c r="A103" s="198"/>
      <c r="B103" s="199"/>
      <c r="C103" s="199"/>
      <c r="D103" s="199"/>
      <c r="E103" s="199"/>
      <c r="F103" s="199"/>
      <c r="G103" s="69">
        <f>G101+G102</f>
        <v>5689</v>
      </c>
    </row>
    <row r="104" spans="1:7" ht="17.25" customHeight="1" thickBot="1">
      <c r="A104" s="220" t="s">
        <v>6</v>
      </c>
      <c r="B104" s="221"/>
      <c r="C104" s="221"/>
      <c r="D104" s="221"/>
      <c r="E104" s="221"/>
      <c r="F104" s="221"/>
      <c r="G104" s="96">
        <f>G7+G12+G16+G20+G25+G30+G34+G40+G45+G50+G53+G57+G64+G67+G69+G73+G78+G82+G86+G89+G91+G96+G100+G103</f>
        <v>130760</v>
      </c>
    </row>
    <row r="105" spans="1:7" ht="17.25" customHeight="1">
      <c r="A105" s="78"/>
      <c r="B105" s="78"/>
      <c r="C105" s="78"/>
      <c r="D105" s="78"/>
      <c r="E105" s="78"/>
      <c r="F105" s="78"/>
      <c r="G105" s="80"/>
    </row>
    <row r="106" spans="1:7" ht="17.25" customHeight="1">
      <c r="A106" s="78"/>
      <c r="B106" s="78"/>
      <c r="C106" s="78"/>
      <c r="D106" s="78"/>
      <c r="E106" s="78"/>
      <c r="F106" s="78"/>
      <c r="G106" s="80"/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5">
      <c r="A109" s="78"/>
      <c r="B109" s="78"/>
      <c r="C109" s="79"/>
      <c r="D109" s="16"/>
      <c r="E109" s="109"/>
      <c r="F109" s="79"/>
      <c r="G109" s="80"/>
    </row>
    <row r="110" spans="1:7" ht="15.75">
      <c r="A110" s="81"/>
      <c r="B110" s="1" t="s">
        <v>20</v>
      </c>
      <c r="C110" s="2"/>
      <c r="D110" s="106"/>
      <c r="E110" s="107"/>
      <c r="F110" s="3" t="s">
        <v>7</v>
      </c>
      <c r="G110" s="82"/>
    </row>
    <row r="111" spans="1:8" ht="15.75">
      <c r="A111" s="81"/>
      <c r="B111" s="1"/>
      <c r="C111" s="2"/>
      <c r="D111" s="106"/>
      <c r="E111" s="107"/>
      <c r="F111" s="3"/>
      <c r="G111" s="82"/>
      <c r="H111" s="90"/>
    </row>
    <row r="112" spans="1:7" ht="15.75">
      <c r="A112" s="81"/>
      <c r="B112" s="1" t="s">
        <v>18</v>
      </c>
      <c r="C112" s="2"/>
      <c r="D112" s="106"/>
      <c r="E112" s="107"/>
      <c r="F112" s="3" t="s">
        <v>19</v>
      </c>
      <c r="G112" s="82"/>
    </row>
    <row r="113" ht="15">
      <c r="G113" s="84"/>
    </row>
    <row r="114" ht="15">
      <c r="G114" s="84"/>
    </row>
    <row r="115" ht="15">
      <c r="G115" s="84"/>
    </row>
  </sheetData>
  <sheetProtection/>
  <mergeCells count="70">
    <mergeCell ref="A101:A102"/>
    <mergeCell ref="B31:B33"/>
    <mergeCell ref="A31:A33"/>
    <mergeCell ref="B13:B15"/>
    <mergeCell ref="A13:A15"/>
    <mergeCell ref="B97:B99"/>
    <mergeCell ref="A97:A99"/>
    <mergeCell ref="B41:B44"/>
    <mergeCell ref="A41:A44"/>
    <mergeCell ref="A53:F53"/>
    <mergeCell ref="B65:B66"/>
    <mergeCell ref="A45:F45"/>
    <mergeCell ref="A51:A52"/>
    <mergeCell ref="A30:F30"/>
    <mergeCell ref="B51:B52"/>
    <mergeCell ref="A69:F69"/>
    <mergeCell ref="A57:F57"/>
    <mergeCell ref="B54:B56"/>
    <mergeCell ref="A67:F67"/>
    <mergeCell ref="A64:F64"/>
    <mergeCell ref="B26:B29"/>
    <mergeCell ref="A91:F91"/>
    <mergeCell ref="A82:F82"/>
    <mergeCell ref="A89:F89"/>
    <mergeCell ref="B87:B88"/>
    <mergeCell ref="A87:A88"/>
    <mergeCell ref="A65:A66"/>
    <mergeCell ref="B79:B81"/>
    <mergeCell ref="A79:A81"/>
    <mergeCell ref="A74:A77"/>
    <mergeCell ref="A7:F7"/>
    <mergeCell ref="B21:B24"/>
    <mergeCell ref="A34:F34"/>
    <mergeCell ref="A46:A49"/>
    <mergeCell ref="A4:A6"/>
    <mergeCell ref="B8:B11"/>
    <mergeCell ref="A17:A19"/>
    <mergeCell ref="A16:F16"/>
    <mergeCell ref="A8:A11"/>
    <mergeCell ref="B17:B19"/>
    <mergeCell ref="A20:F20"/>
    <mergeCell ref="A40:F40"/>
    <mergeCell ref="A103:F103"/>
    <mergeCell ref="A96:F96"/>
    <mergeCell ref="B92:B95"/>
    <mergeCell ref="B70:B72"/>
    <mergeCell ref="A54:A56"/>
    <mergeCell ref="A73:F73"/>
    <mergeCell ref="A21:A24"/>
    <mergeCell ref="A26:A29"/>
    <mergeCell ref="A1:G1"/>
    <mergeCell ref="A25:F25"/>
    <mergeCell ref="A12:F12"/>
    <mergeCell ref="B4:B6"/>
    <mergeCell ref="A83:A85"/>
    <mergeCell ref="A86:F86"/>
    <mergeCell ref="B46:B49"/>
    <mergeCell ref="B74:B77"/>
    <mergeCell ref="A35:A39"/>
    <mergeCell ref="B35:B39"/>
    <mergeCell ref="A104:F104"/>
    <mergeCell ref="A78:F78"/>
    <mergeCell ref="A92:A95"/>
    <mergeCell ref="B83:B85"/>
    <mergeCell ref="A50:F50"/>
    <mergeCell ref="B58:B63"/>
    <mergeCell ref="A58:A63"/>
    <mergeCell ref="A100:F100"/>
    <mergeCell ref="A70:A72"/>
    <mergeCell ref="B101:B102"/>
  </mergeCells>
  <printOptions/>
  <pageMargins left="0.3937007874015748" right="0.1968503937007874" top="0.31496062992125984" bottom="0.31496062992125984" header="0.3149606299212598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73">
      <selection activeCell="C109" sqref="C109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4.14062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154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45" customHeight="1" hidden="1">
      <c r="A4" s="183">
        <v>1</v>
      </c>
      <c r="B4" s="186" t="s">
        <v>12</v>
      </c>
      <c r="C4" s="9"/>
      <c r="D4" s="10"/>
      <c r="E4" s="111"/>
      <c r="F4" s="9"/>
      <c r="G4" s="25"/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hidden="1">
      <c r="A7" s="189"/>
      <c r="B7" s="190"/>
      <c r="C7" s="190"/>
      <c r="D7" s="190"/>
      <c r="E7" s="190"/>
      <c r="F7" s="191"/>
      <c r="G7" s="86">
        <f>G4+G5+G6</f>
        <v>0</v>
      </c>
    </row>
    <row r="8" spans="1:7" s="33" customFormat="1" ht="33" customHeight="1">
      <c r="A8" s="192">
        <v>1</v>
      </c>
      <c r="B8" s="195" t="s">
        <v>9</v>
      </c>
      <c r="C8" s="9" t="s">
        <v>155</v>
      </c>
      <c r="D8" s="53" t="s">
        <v>66</v>
      </c>
      <c r="E8" s="54">
        <v>40</v>
      </c>
      <c r="F8" s="163" t="s">
        <v>156</v>
      </c>
      <c r="G8" s="11">
        <v>14666</v>
      </c>
    </row>
    <row r="9" spans="1:7" ht="31.5" customHeight="1">
      <c r="A9" s="193"/>
      <c r="B9" s="196"/>
      <c r="C9" s="8" t="s">
        <v>157</v>
      </c>
      <c r="D9" s="61" t="s">
        <v>41</v>
      </c>
      <c r="E9" s="101">
        <v>10</v>
      </c>
      <c r="F9" s="27" t="s">
        <v>158</v>
      </c>
      <c r="G9" s="34">
        <v>4800</v>
      </c>
    </row>
    <row r="10" spans="1:7" ht="22.5" customHeight="1">
      <c r="A10" s="193"/>
      <c r="B10" s="196"/>
      <c r="C10" s="29" t="s">
        <v>196</v>
      </c>
      <c r="D10" s="30"/>
      <c r="E10" s="12"/>
      <c r="F10" s="29" t="s">
        <v>197</v>
      </c>
      <c r="G10" s="39">
        <v>92314</v>
      </c>
    </row>
    <row r="11" spans="1:7" ht="22.5" customHeight="1" thickBot="1">
      <c r="A11" s="198"/>
      <c r="B11" s="199"/>
      <c r="C11" s="199"/>
      <c r="D11" s="199"/>
      <c r="E11" s="199"/>
      <c r="F11" s="199"/>
      <c r="G11" s="40">
        <f>G8+G9+G10</f>
        <v>111780</v>
      </c>
    </row>
    <row r="12" spans="1:7" ht="36.75" customHeight="1">
      <c r="A12" s="192">
        <v>2</v>
      </c>
      <c r="B12" s="195" t="s">
        <v>8</v>
      </c>
      <c r="C12" s="26" t="s">
        <v>159</v>
      </c>
      <c r="D12" s="70" t="s">
        <v>37</v>
      </c>
      <c r="E12" s="70">
        <v>1</v>
      </c>
      <c r="F12" s="41" t="s">
        <v>160</v>
      </c>
      <c r="G12" s="42">
        <v>354</v>
      </c>
    </row>
    <row r="13" spans="1:7" ht="36.75" customHeight="1">
      <c r="A13" s="193"/>
      <c r="B13" s="196"/>
      <c r="C13" s="8" t="s">
        <v>161</v>
      </c>
      <c r="D13" s="60" t="s">
        <v>41</v>
      </c>
      <c r="E13" s="61">
        <v>3.25</v>
      </c>
      <c r="F13" s="44" t="s">
        <v>162</v>
      </c>
      <c r="G13" s="45">
        <v>2962</v>
      </c>
    </row>
    <row r="14" spans="1:7" ht="22.5" customHeight="1">
      <c r="A14" s="194"/>
      <c r="B14" s="197"/>
      <c r="C14" s="35" t="s">
        <v>163</v>
      </c>
      <c r="D14" s="95" t="s">
        <v>66</v>
      </c>
      <c r="E14" s="36">
        <v>20</v>
      </c>
      <c r="F14" s="35" t="s">
        <v>164</v>
      </c>
      <c r="G14" s="94">
        <v>7949</v>
      </c>
    </row>
    <row r="15" spans="1:7" ht="22.5" customHeight="1" thickBot="1">
      <c r="A15" s="198"/>
      <c r="B15" s="199"/>
      <c r="C15" s="199"/>
      <c r="D15" s="199"/>
      <c r="E15" s="199"/>
      <c r="F15" s="199"/>
      <c r="G15" s="40">
        <f>G12+G13+G14</f>
        <v>11265</v>
      </c>
    </row>
    <row r="16" spans="1:7" ht="22.5" customHeight="1" hidden="1">
      <c r="A16" s="203">
        <v>4</v>
      </c>
      <c r="B16" s="195" t="s">
        <v>21</v>
      </c>
      <c r="C16" s="9"/>
      <c r="D16" s="46"/>
      <c r="E16" s="46"/>
      <c r="F16" s="32"/>
      <c r="G16" s="47"/>
    </row>
    <row r="17" spans="1:7" ht="22.5" customHeight="1" hidden="1">
      <c r="A17" s="204"/>
      <c r="B17" s="196"/>
      <c r="C17" s="8"/>
      <c r="D17" s="43"/>
      <c r="E17" s="43"/>
      <c r="F17" s="44"/>
      <c r="G17" s="45"/>
    </row>
    <row r="18" spans="1:7" ht="22.5" customHeight="1" hidden="1">
      <c r="A18" s="184"/>
      <c r="B18" s="197"/>
      <c r="C18" s="8"/>
      <c r="D18" s="43"/>
      <c r="E18" s="43"/>
      <c r="F18" s="44"/>
      <c r="G18" s="45"/>
    </row>
    <row r="19" spans="1:7" ht="22.5" customHeight="1" hidden="1">
      <c r="A19" s="198"/>
      <c r="B19" s="199"/>
      <c r="C19" s="199"/>
      <c r="D19" s="199"/>
      <c r="E19" s="199"/>
      <c r="F19" s="199"/>
      <c r="G19" s="40">
        <f>G16+G17+G18</f>
        <v>0</v>
      </c>
    </row>
    <row r="20" spans="1:7" ht="37.5" customHeight="1">
      <c r="A20" s="203">
        <v>3</v>
      </c>
      <c r="B20" s="205" t="s">
        <v>14</v>
      </c>
      <c r="C20" s="9" t="s">
        <v>165</v>
      </c>
      <c r="D20" s="46" t="s">
        <v>41</v>
      </c>
      <c r="E20" s="46">
        <v>2</v>
      </c>
      <c r="F20" s="32" t="s">
        <v>166</v>
      </c>
      <c r="G20" s="47">
        <v>1464</v>
      </c>
    </row>
    <row r="21" spans="1:11" ht="32.25" customHeight="1" hidden="1">
      <c r="A21" s="204"/>
      <c r="B21" s="206"/>
      <c r="C21" s="8"/>
      <c r="D21" s="48"/>
      <c r="E21" s="48"/>
      <c r="F21" s="27"/>
      <c r="G21" s="45"/>
      <c r="K21" s="49"/>
    </row>
    <row r="22" spans="1:7" ht="99.75" customHeight="1" hidden="1">
      <c r="A22" s="204"/>
      <c r="B22" s="206"/>
      <c r="C22" s="8"/>
      <c r="D22" s="48"/>
      <c r="E22" s="48"/>
      <c r="F22" s="27"/>
      <c r="G22" s="45"/>
    </row>
    <row r="23" spans="1:7" ht="22.5" customHeight="1" hidden="1">
      <c r="A23" s="184"/>
      <c r="B23" s="207"/>
      <c r="C23" s="8"/>
      <c r="D23" s="43"/>
      <c r="E23" s="43"/>
      <c r="F23" s="44"/>
      <c r="G23" s="45"/>
    </row>
    <row r="24" spans="1:7" ht="22.5" customHeight="1" thickBot="1">
      <c r="A24" s="198"/>
      <c r="B24" s="199"/>
      <c r="C24" s="199"/>
      <c r="D24" s="199"/>
      <c r="E24" s="199"/>
      <c r="F24" s="199"/>
      <c r="G24" s="40">
        <f>G20+G21+G22+G23</f>
        <v>1464</v>
      </c>
    </row>
    <row r="25" spans="1:7" s="49" customFormat="1" ht="22.5" customHeight="1" hidden="1">
      <c r="A25" s="203">
        <v>5</v>
      </c>
      <c r="B25" s="205" t="s">
        <v>23</v>
      </c>
      <c r="C25" s="9"/>
      <c r="D25" s="50"/>
      <c r="E25" s="10"/>
      <c r="F25" s="51"/>
      <c r="G25" s="25"/>
    </row>
    <row r="26" spans="1:7" s="49" customFormat="1" ht="22.5" customHeight="1" hidden="1">
      <c r="A26" s="204"/>
      <c r="B26" s="206"/>
      <c r="C26" s="8"/>
      <c r="D26" s="61"/>
      <c r="E26" s="102"/>
      <c r="F26" s="27"/>
      <c r="G26" s="45"/>
    </row>
    <row r="27" spans="1:7" s="49" customFormat="1" ht="22.5" customHeight="1" hidden="1">
      <c r="A27" s="204"/>
      <c r="B27" s="206"/>
      <c r="C27" s="8"/>
      <c r="D27" s="60"/>
      <c r="E27" s="61"/>
      <c r="F27" s="44"/>
      <c r="G27" s="45"/>
    </row>
    <row r="28" spans="1:7" s="49" customFormat="1" ht="22.5" customHeight="1" hidden="1">
      <c r="A28" s="184"/>
      <c r="B28" s="207"/>
      <c r="C28" s="8"/>
      <c r="D28" s="60"/>
      <c r="E28" s="61"/>
      <c r="F28" s="44"/>
      <c r="G28" s="45"/>
    </row>
    <row r="29" spans="1:7" ht="22.5" customHeight="1" hidden="1">
      <c r="A29" s="208" t="s">
        <v>61</v>
      </c>
      <c r="B29" s="209"/>
      <c r="C29" s="209"/>
      <c r="D29" s="209"/>
      <c r="E29" s="209"/>
      <c r="F29" s="209"/>
      <c r="G29" s="52">
        <f>G25+G26+G27+G28</f>
        <v>0</v>
      </c>
    </row>
    <row r="30" spans="1:7" ht="105" customHeight="1" hidden="1">
      <c r="A30" s="210">
        <v>5</v>
      </c>
      <c r="B30" s="212" t="s">
        <v>22</v>
      </c>
      <c r="C30" s="9"/>
      <c r="D30" s="46"/>
      <c r="E30" s="46"/>
      <c r="F30" s="32"/>
      <c r="G30" s="47"/>
    </row>
    <row r="31" spans="1:7" ht="81.75" customHeight="1" hidden="1">
      <c r="A31" s="211"/>
      <c r="B31" s="213"/>
      <c r="C31" s="8"/>
      <c r="D31" s="43"/>
      <c r="E31" s="43"/>
      <c r="F31" s="44"/>
      <c r="G31" s="45"/>
    </row>
    <row r="32" spans="1:7" ht="42.75" customHeight="1" hidden="1">
      <c r="A32" s="211"/>
      <c r="B32" s="213"/>
      <c r="C32" s="8"/>
      <c r="D32" s="43"/>
      <c r="E32" s="43"/>
      <c r="F32" s="44"/>
      <c r="G32" s="45"/>
    </row>
    <row r="33" spans="1:7" ht="22.5" customHeight="1" hidden="1">
      <c r="A33" s="198"/>
      <c r="B33" s="199"/>
      <c r="C33" s="199"/>
      <c r="D33" s="199"/>
      <c r="E33" s="199"/>
      <c r="F33" s="199"/>
      <c r="G33" s="40">
        <f>G31+G30+G32</f>
        <v>0</v>
      </c>
    </row>
    <row r="34" spans="1:7" s="5" customFormat="1" ht="62.25" customHeight="1">
      <c r="A34" s="194">
        <v>4</v>
      </c>
      <c r="B34" s="197" t="s">
        <v>24</v>
      </c>
      <c r="C34" s="26" t="s">
        <v>167</v>
      </c>
      <c r="D34" s="98" t="s">
        <v>41</v>
      </c>
      <c r="E34" s="70">
        <v>3.25</v>
      </c>
      <c r="F34" s="64" t="s">
        <v>168</v>
      </c>
      <c r="G34" s="114">
        <v>3479</v>
      </c>
    </row>
    <row r="35" spans="1:7" ht="48" customHeight="1">
      <c r="A35" s="211"/>
      <c r="B35" s="213"/>
      <c r="C35" s="8" t="s">
        <v>169</v>
      </c>
      <c r="D35" s="12" t="s">
        <v>144</v>
      </c>
      <c r="E35" s="12">
        <v>1</v>
      </c>
      <c r="F35" s="8" t="s">
        <v>170</v>
      </c>
      <c r="G35" s="113">
        <v>1234</v>
      </c>
    </row>
    <row r="36" spans="1:7" ht="22.5" customHeight="1" hidden="1">
      <c r="A36" s="211"/>
      <c r="B36" s="213"/>
      <c r="C36" s="8"/>
      <c r="D36" s="60"/>
      <c r="E36" s="61"/>
      <c r="F36" s="44"/>
      <c r="G36" s="45"/>
    </row>
    <row r="37" spans="1:7" s="33" customFormat="1" ht="22.5" customHeight="1" hidden="1">
      <c r="A37" s="211"/>
      <c r="B37" s="213"/>
      <c r="C37" s="56"/>
      <c r="D37" s="57"/>
      <c r="E37" s="58"/>
      <c r="F37" s="56"/>
      <c r="G37" s="34"/>
    </row>
    <row r="38" spans="1:7" s="33" customFormat="1" ht="22.5" customHeight="1" hidden="1">
      <c r="A38" s="211"/>
      <c r="B38" s="213"/>
      <c r="C38" s="56"/>
      <c r="D38" s="57"/>
      <c r="E38" s="103"/>
      <c r="F38" s="59"/>
      <c r="G38" s="34"/>
    </row>
    <row r="39" spans="1:7" ht="22.5" customHeight="1" thickBot="1">
      <c r="A39" s="198"/>
      <c r="B39" s="199"/>
      <c r="C39" s="199"/>
      <c r="D39" s="199"/>
      <c r="E39" s="199"/>
      <c r="F39" s="199"/>
      <c r="G39" s="40">
        <f>G34+G35+G36+G37</f>
        <v>4713</v>
      </c>
    </row>
    <row r="40" spans="1:7" s="33" customFormat="1" ht="45" customHeight="1">
      <c r="A40" s="192">
        <v>5</v>
      </c>
      <c r="B40" s="195" t="s">
        <v>16</v>
      </c>
      <c r="C40" s="26" t="s">
        <v>171</v>
      </c>
      <c r="D40" s="7" t="s">
        <v>41</v>
      </c>
      <c r="E40" s="7">
        <v>15</v>
      </c>
      <c r="F40" s="64" t="s">
        <v>172</v>
      </c>
      <c r="G40" s="42">
        <v>14472</v>
      </c>
    </row>
    <row r="41" spans="1:7" s="33" customFormat="1" ht="48.75" customHeight="1">
      <c r="A41" s="193"/>
      <c r="B41" s="196"/>
      <c r="C41" s="8" t="s">
        <v>173</v>
      </c>
      <c r="D41" s="61" t="s">
        <v>144</v>
      </c>
      <c r="E41" s="61">
        <v>2</v>
      </c>
      <c r="F41" s="27" t="s">
        <v>174</v>
      </c>
      <c r="G41" s="34">
        <v>1707</v>
      </c>
    </row>
    <row r="42" spans="1:7" ht="22.5" customHeight="1" hidden="1">
      <c r="A42" s="193"/>
      <c r="B42" s="196"/>
      <c r="C42" s="8"/>
      <c r="D42" s="60"/>
      <c r="E42" s="61"/>
      <c r="F42" s="62"/>
      <c r="G42" s="45"/>
    </row>
    <row r="43" spans="1:7" ht="22.5" customHeight="1" hidden="1">
      <c r="A43" s="194"/>
      <c r="B43" s="197"/>
      <c r="C43" s="8"/>
      <c r="D43" s="60"/>
      <c r="E43" s="61"/>
      <c r="F43" s="44"/>
      <c r="G43" s="45"/>
    </row>
    <row r="44" spans="1:7" ht="22.5" customHeight="1" thickBot="1">
      <c r="A44" s="208"/>
      <c r="B44" s="209"/>
      <c r="C44" s="209"/>
      <c r="D44" s="209"/>
      <c r="E44" s="209"/>
      <c r="F44" s="209"/>
      <c r="G44" s="52">
        <f>SUM(G40:G43)</f>
        <v>16179</v>
      </c>
    </row>
    <row r="45" spans="1:7" s="33" customFormat="1" ht="28.5" customHeight="1">
      <c r="A45" s="203">
        <v>6</v>
      </c>
      <c r="B45" s="205" t="s">
        <v>25</v>
      </c>
      <c r="C45" s="9" t="s">
        <v>175</v>
      </c>
      <c r="D45" s="54" t="s">
        <v>41</v>
      </c>
      <c r="E45" s="54">
        <v>1</v>
      </c>
      <c r="F45" s="63" t="s">
        <v>176</v>
      </c>
      <c r="G45" s="11">
        <v>2937</v>
      </c>
    </row>
    <row r="46" spans="1:7" s="33" customFormat="1" ht="22.5" customHeight="1" hidden="1">
      <c r="A46" s="204"/>
      <c r="B46" s="206"/>
      <c r="C46" s="8"/>
      <c r="D46" s="61"/>
      <c r="E46" s="61"/>
      <c r="F46" s="27"/>
      <c r="G46" s="34"/>
    </row>
    <row r="47" spans="1:7" s="33" customFormat="1" ht="22.5" customHeight="1" hidden="1">
      <c r="A47" s="204"/>
      <c r="B47" s="206"/>
      <c r="C47" s="35"/>
      <c r="D47" s="36"/>
      <c r="E47" s="36"/>
      <c r="F47" s="38"/>
      <c r="G47" s="39"/>
    </row>
    <row r="48" spans="1:7" s="33" customFormat="1" ht="22.5" customHeight="1" hidden="1">
      <c r="A48" s="184"/>
      <c r="B48" s="207"/>
      <c r="C48" s="35"/>
      <c r="D48" s="36"/>
      <c r="E48" s="36"/>
      <c r="F48" s="38"/>
      <c r="G48" s="39"/>
    </row>
    <row r="49" spans="1:7" ht="22.5" customHeight="1" thickBot="1">
      <c r="A49" s="198"/>
      <c r="B49" s="199"/>
      <c r="C49" s="199"/>
      <c r="D49" s="199"/>
      <c r="E49" s="199"/>
      <c r="F49" s="199"/>
      <c r="G49" s="40">
        <f>G45+G46+G47+G48</f>
        <v>2937</v>
      </c>
    </row>
    <row r="50" spans="1:7" ht="22.5" customHeight="1">
      <c r="A50" s="192">
        <v>7</v>
      </c>
      <c r="B50" s="195" t="s">
        <v>5</v>
      </c>
      <c r="C50" s="26" t="s">
        <v>177</v>
      </c>
      <c r="D50" s="98" t="s">
        <v>41</v>
      </c>
      <c r="E50" s="70">
        <v>3.5</v>
      </c>
      <c r="F50" s="64" t="s">
        <v>178</v>
      </c>
      <c r="G50" s="42">
        <v>2291</v>
      </c>
    </row>
    <row r="51" spans="1:7" ht="46.5" customHeight="1">
      <c r="A51" s="193"/>
      <c r="B51" s="196"/>
      <c r="C51" s="8" t="s">
        <v>179</v>
      </c>
      <c r="D51" s="43" t="s">
        <v>41</v>
      </c>
      <c r="E51" s="48">
        <v>4</v>
      </c>
      <c r="F51" s="8" t="s">
        <v>180</v>
      </c>
      <c r="G51" s="45">
        <v>6983</v>
      </c>
    </row>
    <row r="52" spans="1:7" ht="30" customHeight="1">
      <c r="A52" s="194"/>
      <c r="B52" s="197"/>
      <c r="C52" s="35" t="s">
        <v>181</v>
      </c>
      <c r="D52" s="126" t="s">
        <v>66</v>
      </c>
      <c r="E52" s="164">
        <v>40</v>
      </c>
      <c r="F52" s="35" t="s">
        <v>164</v>
      </c>
      <c r="G52" s="94">
        <f>14045+11257</f>
        <v>25302</v>
      </c>
    </row>
    <row r="53" spans="1:7" ht="22.5" customHeight="1" thickBot="1">
      <c r="A53" s="198"/>
      <c r="B53" s="199"/>
      <c r="C53" s="199"/>
      <c r="D53" s="199"/>
      <c r="E53" s="199"/>
      <c r="F53" s="199"/>
      <c r="G53" s="40">
        <f>G50+G51+G52</f>
        <v>34576</v>
      </c>
    </row>
    <row r="54" spans="1:7" s="33" customFormat="1" ht="22.5" customHeight="1" hidden="1">
      <c r="A54" s="210">
        <v>11</v>
      </c>
      <c r="B54" s="212" t="s">
        <v>26</v>
      </c>
      <c r="C54" s="9"/>
      <c r="D54" s="54"/>
      <c r="E54" s="54"/>
      <c r="F54" s="9"/>
      <c r="G54" s="11"/>
    </row>
    <row r="55" spans="1:7" s="33" customFormat="1" ht="22.5" customHeight="1" hidden="1">
      <c r="A55" s="211"/>
      <c r="B55" s="213"/>
      <c r="C55" s="8"/>
      <c r="D55" s="48"/>
      <c r="E55" s="48"/>
      <c r="F55" s="8"/>
      <c r="G55" s="45"/>
    </row>
    <row r="56" spans="1:7" ht="22.5" customHeight="1" hidden="1">
      <c r="A56" s="211"/>
      <c r="B56" s="213"/>
      <c r="C56" s="8"/>
      <c r="D56" s="60"/>
      <c r="E56" s="61"/>
      <c r="F56" s="44"/>
      <c r="G56" s="34"/>
    </row>
    <row r="57" spans="1:7" ht="22.5" customHeight="1" hidden="1">
      <c r="A57" s="208"/>
      <c r="B57" s="209"/>
      <c r="C57" s="209"/>
      <c r="D57" s="209"/>
      <c r="E57" s="209"/>
      <c r="F57" s="209"/>
      <c r="G57" s="65">
        <f>SUM(G54:G56)</f>
        <v>0</v>
      </c>
    </row>
    <row r="58" spans="1:7" s="33" customFormat="1" ht="22.5" customHeight="1" hidden="1">
      <c r="A58" s="192">
        <v>9</v>
      </c>
      <c r="B58" s="195" t="s">
        <v>27</v>
      </c>
      <c r="C58" s="9"/>
      <c r="D58" s="10"/>
      <c r="E58" s="10"/>
      <c r="F58" s="55"/>
      <c r="G58" s="11"/>
    </row>
    <row r="59" spans="1:7" ht="22.5" customHeight="1" hidden="1">
      <c r="A59" s="193"/>
      <c r="B59" s="196"/>
      <c r="C59" s="8"/>
      <c r="D59" s="48"/>
      <c r="E59" s="66"/>
      <c r="F59" s="8"/>
      <c r="G59" s="45"/>
    </row>
    <row r="60" spans="1:7" ht="22.5" customHeight="1" hidden="1">
      <c r="A60" s="193"/>
      <c r="B60" s="196"/>
      <c r="C60" s="8"/>
      <c r="D60" s="48"/>
      <c r="E60" s="66"/>
      <c r="F60" s="8"/>
      <c r="G60" s="45"/>
    </row>
    <row r="61" spans="1:7" ht="22.5" customHeight="1" hidden="1">
      <c r="A61" s="193"/>
      <c r="B61" s="196"/>
      <c r="C61" s="8"/>
      <c r="D61" s="30"/>
      <c r="E61" s="30"/>
      <c r="F61" s="29"/>
      <c r="G61" s="34"/>
    </row>
    <row r="62" spans="1:7" ht="22.5" customHeight="1" hidden="1">
      <c r="A62" s="193"/>
      <c r="B62" s="196"/>
      <c r="C62" s="35"/>
      <c r="D62" s="67"/>
      <c r="E62" s="67"/>
      <c r="F62" s="68"/>
      <c r="G62" s="39"/>
    </row>
    <row r="63" spans="1:7" ht="22.5" customHeight="1" hidden="1">
      <c r="A63" s="194"/>
      <c r="B63" s="197"/>
      <c r="C63" s="35"/>
      <c r="D63" s="67"/>
      <c r="E63" s="67"/>
      <c r="F63" s="68"/>
      <c r="G63" s="39"/>
    </row>
    <row r="64" spans="1:7" ht="22.5" customHeight="1" hidden="1">
      <c r="A64" s="208"/>
      <c r="B64" s="209"/>
      <c r="C64" s="209"/>
      <c r="D64" s="209"/>
      <c r="E64" s="209"/>
      <c r="F64" s="209"/>
      <c r="G64" s="52">
        <f>G58+G59+G60+G61+G62+G63</f>
        <v>0</v>
      </c>
    </row>
    <row r="65" spans="1:7" s="33" customFormat="1" ht="56.25" customHeight="1" hidden="1">
      <c r="A65" s="183">
        <v>8</v>
      </c>
      <c r="B65" s="218" t="s">
        <v>28</v>
      </c>
      <c r="C65" s="9"/>
      <c r="D65" s="50"/>
      <c r="E65" s="50"/>
      <c r="F65" s="51"/>
      <c r="G65" s="11"/>
    </row>
    <row r="66" spans="1:7" s="33" customFormat="1" ht="22.5" customHeight="1" hidden="1">
      <c r="A66" s="185"/>
      <c r="B66" s="219"/>
      <c r="C66" s="8"/>
      <c r="D66" s="60"/>
      <c r="E66" s="60"/>
      <c r="F66" s="44"/>
      <c r="G66" s="34"/>
    </row>
    <row r="67" spans="1:7" ht="22.5" customHeight="1" hidden="1">
      <c r="A67" s="198"/>
      <c r="B67" s="199"/>
      <c r="C67" s="199"/>
      <c r="D67" s="199"/>
      <c r="E67" s="199"/>
      <c r="F67" s="199"/>
      <c r="G67" s="40">
        <f>G65+G66</f>
        <v>0</v>
      </c>
    </row>
    <row r="68" spans="1:7" s="33" customFormat="1" ht="29.25" customHeight="1" hidden="1">
      <c r="A68" s="112">
        <v>9</v>
      </c>
      <c r="B68" s="98" t="s">
        <v>29</v>
      </c>
      <c r="C68" s="26"/>
      <c r="D68" s="98"/>
      <c r="E68" s="70"/>
      <c r="F68" s="115"/>
      <c r="G68" s="42"/>
    </row>
    <row r="69" spans="1:7" ht="22.5" customHeight="1" hidden="1">
      <c r="A69" s="198"/>
      <c r="B69" s="199"/>
      <c r="C69" s="199"/>
      <c r="D69" s="199"/>
      <c r="E69" s="199"/>
      <c r="F69" s="199"/>
      <c r="G69" s="69">
        <f>SUM(G68:G68)</f>
        <v>0</v>
      </c>
    </row>
    <row r="70" spans="1:7" s="33" customFormat="1" ht="66.75" customHeight="1">
      <c r="A70" s="203">
        <v>8</v>
      </c>
      <c r="B70" s="205" t="s">
        <v>30</v>
      </c>
      <c r="C70" s="9" t="s">
        <v>182</v>
      </c>
      <c r="D70" s="53" t="s">
        <v>41</v>
      </c>
      <c r="E70" s="53">
        <v>3</v>
      </c>
      <c r="F70" s="32" t="s">
        <v>183</v>
      </c>
      <c r="G70" s="11">
        <v>6512</v>
      </c>
    </row>
    <row r="71" spans="1:7" ht="22.5" customHeight="1" hidden="1">
      <c r="A71" s="204"/>
      <c r="B71" s="206"/>
      <c r="C71" s="8"/>
      <c r="D71" s="61"/>
      <c r="E71" s="102"/>
      <c r="F71" s="27"/>
      <c r="G71" s="34"/>
    </row>
    <row r="72" spans="1:7" ht="22.5" customHeight="1" hidden="1">
      <c r="A72" s="184"/>
      <c r="B72" s="207"/>
      <c r="C72" s="8"/>
      <c r="D72" s="60"/>
      <c r="E72" s="61"/>
      <c r="F72" s="44"/>
      <c r="G72" s="34"/>
    </row>
    <row r="73" spans="1:7" ht="22.5" customHeight="1" thickBot="1">
      <c r="A73" s="198"/>
      <c r="B73" s="199"/>
      <c r="C73" s="199"/>
      <c r="D73" s="199"/>
      <c r="E73" s="199"/>
      <c r="F73" s="199"/>
      <c r="G73" s="69">
        <f>G70+G71+G72</f>
        <v>6512</v>
      </c>
    </row>
    <row r="74" spans="1:7" s="49" customFormat="1" ht="30.75" customHeight="1">
      <c r="A74" s="203">
        <v>9</v>
      </c>
      <c r="B74" s="205" t="s">
        <v>31</v>
      </c>
      <c r="C74" s="9" t="s">
        <v>184</v>
      </c>
      <c r="D74" s="50" t="s">
        <v>37</v>
      </c>
      <c r="E74" s="50">
        <v>2</v>
      </c>
      <c r="F74" s="51" t="s">
        <v>185</v>
      </c>
      <c r="G74" s="11">
        <v>3452</v>
      </c>
    </row>
    <row r="75" spans="1:7" s="49" customFormat="1" ht="22.5" customHeight="1">
      <c r="A75" s="204"/>
      <c r="B75" s="206"/>
      <c r="C75" s="26" t="s">
        <v>186</v>
      </c>
      <c r="D75" s="70" t="s">
        <v>41</v>
      </c>
      <c r="E75" s="165">
        <v>10</v>
      </c>
      <c r="F75" s="41" t="s">
        <v>187</v>
      </c>
      <c r="G75" s="42">
        <v>2702</v>
      </c>
    </row>
    <row r="76" spans="1:7" s="49" customFormat="1" ht="22.5" customHeight="1" hidden="1">
      <c r="A76" s="204"/>
      <c r="B76" s="206"/>
      <c r="C76" s="8"/>
      <c r="D76" s="12"/>
      <c r="E76" s="13"/>
      <c r="F76" s="44"/>
      <c r="G76" s="34"/>
    </row>
    <row r="77" spans="1:7" s="49" customFormat="1" ht="22.5" customHeight="1" hidden="1">
      <c r="A77" s="184"/>
      <c r="B77" s="207"/>
      <c r="C77" s="35"/>
      <c r="D77" s="14"/>
      <c r="E77" s="15"/>
      <c r="F77" s="44"/>
      <c r="G77" s="39"/>
    </row>
    <row r="78" spans="1:7" s="24" customFormat="1" ht="22.5" customHeight="1" thickBot="1">
      <c r="A78" s="198"/>
      <c r="B78" s="199"/>
      <c r="C78" s="199"/>
      <c r="D78" s="199"/>
      <c r="E78" s="199"/>
      <c r="F78" s="199"/>
      <c r="G78" s="69">
        <f>G74+G75+G76+G77</f>
        <v>6154</v>
      </c>
    </row>
    <row r="79" spans="1:7" s="49" customFormat="1" ht="22.5" customHeight="1">
      <c r="A79" s="203">
        <v>10</v>
      </c>
      <c r="B79" s="205" t="s">
        <v>32</v>
      </c>
      <c r="C79" s="9" t="s">
        <v>188</v>
      </c>
      <c r="D79" s="10" t="s">
        <v>66</v>
      </c>
      <c r="E79" s="111">
        <v>90</v>
      </c>
      <c r="F79" s="63" t="s">
        <v>189</v>
      </c>
      <c r="G79" s="11">
        <v>37730</v>
      </c>
    </row>
    <row r="80" spans="1:7" s="49" customFormat="1" ht="22.5" customHeight="1" hidden="1">
      <c r="A80" s="204"/>
      <c r="B80" s="206"/>
      <c r="C80" s="8"/>
      <c r="D80" s="12"/>
      <c r="E80" s="88"/>
      <c r="F80" s="27"/>
      <c r="G80" s="89"/>
    </row>
    <row r="81" spans="1:7" s="49" customFormat="1" ht="22.5" customHeight="1" hidden="1">
      <c r="A81" s="184"/>
      <c r="B81" s="207"/>
      <c r="C81" s="8"/>
      <c r="D81" s="12"/>
      <c r="E81" s="88"/>
      <c r="F81" s="29"/>
      <c r="G81" s="89"/>
    </row>
    <row r="82" spans="1:7" s="24" customFormat="1" ht="22.5" customHeight="1" thickBot="1">
      <c r="A82" s="214"/>
      <c r="B82" s="215"/>
      <c r="C82" s="215"/>
      <c r="D82" s="215"/>
      <c r="E82" s="215"/>
      <c r="F82" s="215"/>
      <c r="G82" s="69">
        <f>G79+G80+G81</f>
        <v>37730</v>
      </c>
    </row>
    <row r="83" spans="1:7" s="24" customFormat="1" ht="24" customHeight="1">
      <c r="A83" s="192">
        <v>11</v>
      </c>
      <c r="B83" s="195" t="s">
        <v>13</v>
      </c>
      <c r="C83" s="9" t="s">
        <v>190</v>
      </c>
      <c r="D83" s="10" t="s">
        <v>37</v>
      </c>
      <c r="E83" s="10">
        <v>2</v>
      </c>
      <c r="F83" s="32" t="s">
        <v>191</v>
      </c>
      <c r="G83" s="11">
        <v>193</v>
      </c>
    </row>
    <row r="84" spans="1:7" s="24" customFormat="1" ht="22.5" customHeight="1" hidden="1">
      <c r="A84" s="193"/>
      <c r="B84" s="196"/>
      <c r="C84" s="8"/>
      <c r="D84" s="12"/>
      <c r="E84" s="12"/>
      <c r="F84" s="72"/>
      <c r="G84" s="34"/>
    </row>
    <row r="85" spans="1:7" s="24" customFormat="1" ht="22.5" customHeight="1" hidden="1">
      <c r="A85" s="194"/>
      <c r="B85" s="197"/>
      <c r="C85" s="35"/>
      <c r="D85" s="14"/>
      <c r="E85" s="14"/>
      <c r="F85" s="73"/>
      <c r="G85" s="39"/>
    </row>
    <row r="86" spans="1:7" s="24" customFormat="1" ht="22.5" customHeight="1" thickBot="1">
      <c r="A86" s="216"/>
      <c r="B86" s="217"/>
      <c r="C86" s="217"/>
      <c r="D86" s="217"/>
      <c r="E86" s="217"/>
      <c r="F86" s="217"/>
      <c r="G86" s="74">
        <f>G83+G84+G85</f>
        <v>193</v>
      </c>
    </row>
    <row r="87" spans="1:7" s="49" customFormat="1" ht="22.5" customHeight="1" hidden="1">
      <c r="A87" s="183">
        <v>13</v>
      </c>
      <c r="B87" s="218" t="s">
        <v>17</v>
      </c>
      <c r="C87" s="9"/>
      <c r="D87" s="54"/>
      <c r="E87" s="54"/>
      <c r="F87" s="63"/>
      <c r="G87" s="11"/>
    </row>
    <row r="88" spans="1:7" s="49" customFormat="1" ht="22.5" customHeight="1" hidden="1">
      <c r="A88" s="185"/>
      <c r="B88" s="219"/>
      <c r="C88" s="27"/>
      <c r="D88" s="61"/>
      <c r="E88" s="61"/>
      <c r="F88" s="27"/>
      <c r="G88" s="34"/>
    </row>
    <row r="89" spans="1:7" s="24" customFormat="1" ht="22.5" customHeight="1" hidden="1">
      <c r="A89" s="216"/>
      <c r="B89" s="217"/>
      <c r="C89" s="217"/>
      <c r="D89" s="217"/>
      <c r="E89" s="217"/>
      <c r="F89" s="217"/>
      <c r="G89" s="119">
        <f>G87+G88</f>
        <v>0</v>
      </c>
    </row>
    <row r="90" spans="1:7" s="75" customFormat="1" ht="30.75" customHeight="1">
      <c r="A90" s="121">
        <v>12</v>
      </c>
      <c r="B90" s="122" t="s">
        <v>33</v>
      </c>
      <c r="C90" s="123" t="s">
        <v>192</v>
      </c>
      <c r="D90" s="87" t="s">
        <v>144</v>
      </c>
      <c r="E90" s="111">
        <v>2</v>
      </c>
      <c r="F90" s="124" t="s">
        <v>193</v>
      </c>
      <c r="G90" s="125">
        <v>138</v>
      </c>
    </row>
    <row r="91" spans="1:7" ht="22.5" customHeight="1" thickBot="1">
      <c r="A91" s="198"/>
      <c r="B91" s="199"/>
      <c r="C91" s="199"/>
      <c r="D91" s="199"/>
      <c r="E91" s="199"/>
      <c r="F91" s="199"/>
      <c r="G91" s="69">
        <f>SUM(G90:G90)</f>
        <v>138</v>
      </c>
    </row>
    <row r="92" spans="1:7" ht="22.5" customHeight="1" hidden="1">
      <c r="A92" s="194">
        <v>14</v>
      </c>
      <c r="B92" s="197" t="s">
        <v>34</v>
      </c>
      <c r="C92" s="26"/>
      <c r="D92" s="120"/>
      <c r="E92" s="120"/>
      <c r="F92" s="115"/>
      <c r="G92" s="114"/>
    </row>
    <row r="93" spans="1:7" ht="22.5" customHeight="1" hidden="1">
      <c r="A93" s="211"/>
      <c r="B93" s="213"/>
      <c r="C93" s="8"/>
      <c r="D93" s="43"/>
      <c r="E93" s="48"/>
      <c r="F93" s="8"/>
      <c r="G93" s="34"/>
    </row>
    <row r="94" spans="1:7" ht="22.5" customHeight="1" hidden="1">
      <c r="A94" s="211"/>
      <c r="B94" s="213"/>
      <c r="C94" s="8"/>
      <c r="D94" s="43"/>
      <c r="E94" s="43"/>
      <c r="F94" s="44"/>
      <c r="G94" s="34"/>
    </row>
    <row r="95" spans="1:7" ht="22.5" customHeight="1" hidden="1">
      <c r="A95" s="211"/>
      <c r="B95" s="213"/>
      <c r="C95" s="76"/>
      <c r="D95" s="104"/>
      <c r="E95" s="105"/>
      <c r="F95" s="77"/>
      <c r="G95" s="34"/>
    </row>
    <row r="96" spans="1:7" ht="22.5" customHeight="1" hidden="1">
      <c r="A96" s="208"/>
      <c r="B96" s="209"/>
      <c r="C96" s="209"/>
      <c r="D96" s="209"/>
      <c r="E96" s="209"/>
      <c r="F96" s="209"/>
      <c r="G96" s="74">
        <f>SUM(G92:G95)</f>
        <v>0</v>
      </c>
    </row>
    <row r="97" spans="1:7" s="33" customFormat="1" ht="46.5" customHeight="1">
      <c r="A97" s="192">
        <v>13</v>
      </c>
      <c r="B97" s="195" t="s">
        <v>35</v>
      </c>
      <c r="C97" s="32" t="s">
        <v>194</v>
      </c>
      <c r="D97" s="53" t="s">
        <v>41</v>
      </c>
      <c r="E97" s="53">
        <v>60</v>
      </c>
      <c r="F97" s="32" t="s">
        <v>195</v>
      </c>
      <c r="G97" s="11">
        <v>14455</v>
      </c>
    </row>
    <row r="98" spans="1:7" s="33" customFormat="1" ht="51.75" customHeight="1" hidden="1">
      <c r="A98" s="193"/>
      <c r="B98" s="196"/>
      <c r="C98" s="44"/>
      <c r="D98" s="60"/>
      <c r="E98" s="60"/>
      <c r="F98" s="44"/>
      <c r="G98" s="34"/>
    </row>
    <row r="99" spans="1:7" s="33" customFormat="1" ht="22.5" customHeight="1" hidden="1">
      <c r="A99" s="194"/>
      <c r="B99" s="197"/>
      <c r="C99" s="93"/>
      <c r="D99" s="95"/>
      <c r="E99" s="95"/>
      <c r="F99" s="93"/>
      <c r="G99" s="39"/>
    </row>
    <row r="100" spans="1:7" ht="22.5" customHeight="1" thickBot="1">
      <c r="A100" s="198"/>
      <c r="B100" s="199"/>
      <c r="C100" s="199"/>
      <c r="D100" s="199"/>
      <c r="E100" s="199"/>
      <c r="F100" s="199"/>
      <c r="G100" s="69">
        <f>G97+G98+G99</f>
        <v>14455</v>
      </c>
    </row>
    <row r="101" spans="1:7" s="33" customFormat="1" ht="33" customHeight="1" hidden="1">
      <c r="A101" s="203">
        <v>14</v>
      </c>
      <c r="B101" s="205" t="s">
        <v>15</v>
      </c>
      <c r="C101" s="9"/>
      <c r="D101" s="53"/>
      <c r="E101" s="53"/>
      <c r="F101" s="55"/>
      <c r="G101" s="11"/>
    </row>
    <row r="102" spans="1:7" s="33" customFormat="1" ht="55.5" customHeight="1" hidden="1">
      <c r="A102" s="184"/>
      <c r="B102" s="207"/>
      <c r="C102" s="91"/>
      <c r="D102" s="97"/>
      <c r="E102" s="97"/>
      <c r="F102" s="92"/>
      <c r="G102" s="110"/>
    </row>
    <row r="103" spans="1:7" ht="22.5" customHeight="1" hidden="1">
      <c r="A103" s="198"/>
      <c r="B103" s="199"/>
      <c r="C103" s="199"/>
      <c r="D103" s="199"/>
      <c r="E103" s="199"/>
      <c r="F103" s="199"/>
      <c r="G103" s="69">
        <f>G101+G102</f>
        <v>0</v>
      </c>
    </row>
    <row r="104" spans="1:7" ht="17.25" customHeight="1" thickBot="1">
      <c r="A104" s="220" t="s">
        <v>6</v>
      </c>
      <c r="B104" s="221"/>
      <c r="C104" s="221"/>
      <c r="D104" s="221"/>
      <c r="E104" s="221"/>
      <c r="F104" s="221"/>
      <c r="G104" s="96">
        <f>G7+G11+G15+G19+G24+G29+G33+G39+G44+G49+G53+G57+G64+G67+G69+G73+G78+G82+G86+G89+G91+G96+G100+G103</f>
        <v>248096</v>
      </c>
    </row>
    <row r="105" spans="1:7" ht="17.25" customHeight="1">
      <c r="A105" s="78"/>
      <c r="B105" s="78"/>
      <c r="C105" s="78"/>
      <c r="D105" s="78"/>
      <c r="E105" s="78"/>
      <c r="F105" s="78"/>
      <c r="G105" s="80"/>
    </row>
    <row r="106" spans="1:7" ht="17.25" customHeight="1">
      <c r="A106" s="78"/>
      <c r="B106" s="78"/>
      <c r="C106" s="78"/>
      <c r="D106" s="78"/>
      <c r="E106" s="78"/>
      <c r="F106" s="78"/>
      <c r="G106" s="80"/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5">
      <c r="A109" s="78"/>
      <c r="B109" s="78"/>
      <c r="C109" s="79"/>
      <c r="D109" s="16"/>
      <c r="E109" s="109"/>
      <c r="F109" s="79"/>
      <c r="G109" s="80"/>
    </row>
    <row r="110" spans="1:7" ht="15.75">
      <c r="A110" s="81"/>
      <c r="B110" s="1" t="s">
        <v>20</v>
      </c>
      <c r="C110" s="2"/>
      <c r="D110" s="106"/>
      <c r="E110" s="107"/>
      <c r="F110" s="3" t="s">
        <v>7</v>
      </c>
      <c r="G110" s="82"/>
    </row>
    <row r="111" spans="1:8" ht="15.75">
      <c r="A111" s="81"/>
      <c r="B111" s="1"/>
      <c r="C111" s="2"/>
      <c r="D111" s="106"/>
      <c r="E111" s="107"/>
      <c r="F111" s="3"/>
      <c r="G111" s="82"/>
      <c r="H111" s="90"/>
    </row>
    <row r="112" spans="1:7" ht="15.75">
      <c r="A112" s="81"/>
      <c r="B112" s="1" t="s">
        <v>18</v>
      </c>
      <c r="C112" s="2"/>
      <c r="D112" s="106"/>
      <c r="E112" s="107"/>
      <c r="F112" s="3" t="s">
        <v>19</v>
      </c>
      <c r="G112" s="82"/>
    </row>
    <row r="113" ht="15">
      <c r="G113" s="84"/>
    </row>
    <row r="114" ht="15">
      <c r="G114" s="84"/>
    </row>
    <row r="115" ht="15">
      <c r="G115" s="84"/>
    </row>
  </sheetData>
  <sheetProtection/>
  <mergeCells count="70">
    <mergeCell ref="A103:F103"/>
    <mergeCell ref="A104:F104"/>
    <mergeCell ref="A96:F96"/>
    <mergeCell ref="A97:A99"/>
    <mergeCell ref="B97:B99"/>
    <mergeCell ref="A100:F100"/>
    <mergeCell ref="A101:A102"/>
    <mergeCell ref="B101:B102"/>
    <mergeCell ref="A86:F86"/>
    <mergeCell ref="A87:A88"/>
    <mergeCell ref="B87:B88"/>
    <mergeCell ref="A89:F89"/>
    <mergeCell ref="A91:F91"/>
    <mergeCell ref="A92:A95"/>
    <mergeCell ref="B92:B95"/>
    <mergeCell ref="A78:F78"/>
    <mergeCell ref="A79:A81"/>
    <mergeCell ref="B79:B81"/>
    <mergeCell ref="A82:F82"/>
    <mergeCell ref="A83:A85"/>
    <mergeCell ref="B83:B85"/>
    <mergeCell ref="A67:F67"/>
    <mergeCell ref="A69:F69"/>
    <mergeCell ref="A70:A72"/>
    <mergeCell ref="B70:B72"/>
    <mergeCell ref="A73:F73"/>
    <mergeCell ref="A74:A77"/>
    <mergeCell ref="B74:B77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6"/>
    <mergeCell ref="B4:B6"/>
    <mergeCell ref="A7:F7"/>
    <mergeCell ref="A8:A10"/>
    <mergeCell ref="B8:B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70">
      <selection activeCell="C109" sqref="C109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4.14062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198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45" customHeight="1">
      <c r="A4" s="183">
        <v>1</v>
      </c>
      <c r="B4" s="186" t="s">
        <v>12</v>
      </c>
      <c r="C4" s="9" t="s">
        <v>199</v>
      </c>
      <c r="D4" s="10" t="s">
        <v>41</v>
      </c>
      <c r="E4" s="111">
        <v>60</v>
      </c>
      <c r="F4" s="9" t="s">
        <v>200</v>
      </c>
      <c r="G4" s="25">
        <v>16652</v>
      </c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thickBot="1">
      <c r="A7" s="189"/>
      <c r="B7" s="190"/>
      <c r="C7" s="190"/>
      <c r="D7" s="190"/>
      <c r="E7" s="190"/>
      <c r="F7" s="191"/>
      <c r="G7" s="86">
        <f>G4+G5+G6</f>
        <v>16652</v>
      </c>
    </row>
    <row r="8" spans="1:7" s="33" customFormat="1" ht="87" customHeight="1">
      <c r="A8" s="192">
        <v>2</v>
      </c>
      <c r="B8" s="195" t="s">
        <v>9</v>
      </c>
      <c r="C8" s="9" t="s">
        <v>201</v>
      </c>
      <c r="D8" s="53" t="s">
        <v>41</v>
      </c>
      <c r="E8" s="54">
        <v>2</v>
      </c>
      <c r="F8" s="163" t="s">
        <v>202</v>
      </c>
      <c r="G8" s="11">
        <v>8246</v>
      </c>
    </row>
    <row r="9" spans="1:7" ht="31.5" customHeight="1">
      <c r="A9" s="193"/>
      <c r="B9" s="196"/>
      <c r="C9" s="8" t="s">
        <v>203</v>
      </c>
      <c r="D9" s="61" t="s">
        <v>66</v>
      </c>
      <c r="E9" s="101">
        <v>677.3</v>
      </c>
      <c r="F9" s="27" t="s">
        <v>204</v>
      </c>
      <c r="G9" s="34">
        <v>87332</v>
      </c>
    </row>
    <row r="10" spans="1:7" ht="22.5" customHeight="1" hidden="1">
      <c r="A10" s="193"/>
      <c r="B10" s="196"/>
      <c r="C10" s="29"/>
      <c r="D10" s="30"/>
      <c r="E10" s="12"/>
      <c r="F10" s="29"/>
      <c r="G10" s="39"/>
    </row>
    <row r="11" spans="1:7" ht="22.5" customHeight="1" thickBot="1">
      <c r="A11" s="198"/>
      <c r="B11" s="199"/>
      <c r="C11" s="199"/>
      <c r="D11" s="199"/>
      <c r="E11" s="199"/>
      <c r="F11" s="199"/>
      <c r="G11" s="40">
        <f>G8+G9+G10</f>
        <v>95578</v>
      </c>
    </row>
    <row r="12" spans="1:7" ht="36.75" customHeight="1">
      <c r="A12" s="192">
        <v>3</v>
      </c>
      <c r="B12" s="195" t="s">
        <v>8</v>
      </c>
      <c r="C12" s="26" t="s">
        <v>205</v>
      </c>
      <c r="D12" s="70" t="s">
        <v>41</v>
      </c>
      <c r="E12" s="70">
        <v>20</v>
      </c>
      <c r="F12" s="41" t="s">
        <v>206</v>
      </c>
      <c r="G12" s="42">
        <v>8010</v>
      </c>
    </row>
    <row r="13" spans="1:7" ht="36.75" customHeight="1" hidden="1">
      <c r="A13" s="193"/>
      <c r="B13" s="196"/>
      <c r="C13" s="8"/>
      <c r="D13" s="60"/>
      <c r="E13" s="61"/>
      <c r="F13" s="44"/>
      <c r="G13" s="45"/>
    </row>
    <row r="14" spans="1:7" ht="22.5" customHeight="1" hidden="1">
      <c r="A14" s="194"/>
      <c r="B14" s="197"/>
      <c r="C14" s="35"/>
      <c r="D14" s="95"/>
      <c r="E14" s="36"/>
      <c r="F14" s="35"/>
      <c r="G14" s="94"/>
    </row>
    <row r="15" spans="1:7" ht="22.5" customHeight="1" thickBot="1">
      <c r="A15" s="198"/>
      <c r="B15" s="199"/>
      <c r="C15" s="199"/>
      <c r="D15" s="199"/>
      <c r="E15" s="199"/>
      <c r="F15" s="199"/>
      <c r="G15" s="40">
        <f>G12+G13+G14</f>
        <v>8010</v>
      </c>
    </row>
    <row r="16" spans="1:7" ht="32.25" customHeight="1">
      <c r="A16" s="203">
        <v>4</v>
      </c>
      <c r="B16" s="195" t="s">
        <v>21</v>
      </c>
      <c r="C16" s="9" t="s">
        <v>207</v>
      </c>
      <c r="D16" s="46" t="s">
        <v>41</v>
      </c>
      <c r="E16" s="46">
        <v>2</v>
      </c>
      <c r="F16" s="32" t="s">
        <v>208</v>
      </c>
      <c r="G16" s="47">
        <v>1654</v>
      </c>
    </row>
    <row r="17" spans="1:7" ht="22.5" customHeight="1" hidden="1">
      <c r="A17" s="204"/>
      <c r="B17" s="196"/>
      <c r="C17" s="8"/>
      <c r="D17" s="43"/>
      <c r="E17" s="43"/>
      <c r="F17" s="44"/>
      <c r="G17" s="45"/>
    </row>
    <row r="18" spans="1:7" ht="22.5" customHeight="1" hidden="1">
      <c r="A18" s="184"/>
      <c r="B18" s="197"/>
      <c r="C18" s="8"/>
      <c r="D18" s="43"/>
      <c r="E18" s="43"/>
      <c r="F18" s="44"/>
      <c r="G18" s="45"/>
    </row>
    <row r="19" spans="1:7" ht="22.5" customHeight="1" thickBot="1">
      <c r="A19" s="198"/>
      <c r="B19" s="199"/>
      <c r="C19" s="199"/>
      <c r="D19" s="199"/>
      <c r="E19" s="199"/>
      <c r="F19" s="199"/>
      <c r="G19" s="40">
        <f>G16+G17+G18</f>
        <v>1654</v>
      </c>
    </row>
    <row r="20" spans="1:7" ht="80.25" customHeight="1">
      <c r="A20" s="203">
        <v>5</v>
      </c>
      <c r="B20" s="205" t="s">
        <v>14</v>
      </c>
      <c r="C20" s="9" t="s">
        <v>209</v>
      </c>
      <c r="D20" s="46" t="s">
        <v>41</v>
      </c>
      <c r="E20" s="46">
        <v>2</v>
      </c>
      <c r="F20" s="32" t="s">
        <v>210</v>
      </c>
      <c r="G20" s="47">
        <v>7640</v>
      </c>
    </row>
    <row r="21" spans="1:11" ht="32.25" customHeight="1">
      <c r="A21" s="204"/>
      <c r="B21" s="206"/>
      <c r="C21" s="8" t="s">
        <v>211</v>
      </c>
      <c r="D21" s="48" t="s">
        <v>66</v>
      </c>
      <c r="E21" s="48">
        <v>180</v>
      </c>
      <c r="F21" s="27" t="s">
        <v>212</v>
      </c>
      <c r="G21" s="45">
        <v>61323</v>
      </c>
      <c r="K21" s="49"/>
    </row>
    <row r="22" spans="1:7" ht="46.5" customHeight="1">
      <c r="A22" s="204"/>
      <c r="B22" s="206"/>
      <c r="C22" s="8" t="s">
        <v>213</v>
      </c>
      <c r="D22" s="48" t="s">
        <v>41</v>
      </c>
      <c r="E22" s="48">
        <v>10</v>
      </c>
      <c r="F22" s="27" t="s">
        <v>214</v>
      </c>
      <c r="G22" s="45">
        <v>3198</v>
      </c>
    </row>
    <row r="23" spans="1:7" ht="22.5" customHeight="1" hidden="1">
      <c r="A23" s="184"/>
      <c r="B23" s="207"/>
      <c r="C23" s="8"/>
      <c r="D23" s="43"/>
      <c r="E23" s="43"/>
      <c r="F23" s="44"/>
      <c r="G23" s="45"/>
    </row>
    <row r="24" spans="1:7" ht="22.5" customHeight="1" thickBot="1">
      <c r="A24" s="198"/>
      <c r="B24" s="199"/>
      <c r="C24" s="199"/>
      <c r="D24" s="199"/>
      <c r="E24" s="199"/>
      <c r="F24" s="199"/>
      <c r="G24" s="40">
        <f>G20+G21+G22+G23</f>
        <v>72161</v>
      </c>
    </row>
    <row r="25" spans="1:7" s="49" customFormat="1" ht="22.5" customHeight="1" hidden="1">
      <c r="A25" s="203">
        <v>5</v>
      </c>
      <c r="B25" s="205" t="s">
        <v>23</v>
      </c>
      <c r="C25" s="9"/>
      <c r="D25" s="50"/>
      <c r="E25" s="10"/>
      <c r="F25" s="51"/>
      <c r="G25" s="25"/>
    </row>
    <row r="26" spans="1:7" s="49" customFormat="1" ht="22.5" customHeight="1" hidden="1">
      <c r="A26" s="204"/>
      <c r="B26" s="206"/>
      <c r="C26" s="8"/>
      <c r="D26" s="61"/>
      <c r="E26" s="102"/>
      <c r="F26" s="27"/>
      <c r="G26" s="45"/>
    </row>
    <row r="27" spans="1:7" s="49" customFormat="1" ht="22.5" customHeight="1" hidden="1">
      <c r="A27" s="204"/>
      <c r="B27" s="206"/>
      <c r="C27" s="8"/>
      <c r="D27" s="60"/>
      <c r="E27" s="61"/>
      <c r="F27" s="44"/>
      <c r="G27" s="45"/>
    </row>
    <row r="28" spans="1:7" s="49" customFormat="1" ht="22.5" customHeight="1" hidden="1">
      <c r="A28" s="184"/>
      <c r="B28" s="207"/>
      <c r="C28" s="8"/>
      <c r="D28" s="60"/>
      <c r="E28" s="61"/>
      <c r="F28" s="44"/>
      <c r="G28" s="45"/>
    </row>
    <row r="29" spans="1:7" ht="22.5" customHeight="1" hidden="1">
      <c r="A29" s="208" t="s">
        <v>61</v>
      </c>
      <c r="B29" s="209"/>
      <c r="C29" s="209"/>
      <c r="D29" s="209"/>
      <c r="E29" s="209"/>
      <c r="F29" s="209"/>
      <c r="G29" s="52">
        <f>G25+G26+G27+G28</f>
        <v>0</v>
      </c>
    </row>
    <row r="30" spans="1:7" ht="105" customHeight="1" hidden="1">
      <c r="A30" s="210">
        <v>5</v>
      </c>
      <c r="B30" s="212" t="s">
        <v>22</v>
      </c>
      <c r="C30" s="9"/>
      <c r="D30" s="46"/>
      <c r="E30" s="46"/>
      <c r="F30" s="32"/>
      <c r="G30" s="47"/>
    </row>
    <row r="31" spans="1:7" ht="81.75" customHeight="1" hidden="1">
      <c r="A31" s="211"/>
      <c r="B31" s="213"/>
      <c r="C31" s="8"/>
      <c r="D31" s="43"/>
      <c r="E31" s="43"/>
      <c r="F31" s="44"/>
      <c r="G31" s="45"/>
    </row>
    <row r="32" spans="1:7" ht="42.75" customHeight="1" hidden="1">
      <c r="A32" s="211"/>
      <c r="B32" s="213"/>
      <c r="C32" s="8"/>
      <c r="D32" s="43"/>
      <c r="E32" s="43"/>
      <c r="F32" s="44"/>
      <c r="G32" s="45"/>
    </row>
    <row r="33" spans="1:7" ht="22.5" customHeight="1" hidden="1">
      <c r="A33" s="198"/>
      <c r="B33" s="199"/>
      <c r="C33" s="199"/>
      <c r="D33" s="199"/>
      <c r="E33" s="199"/>
      <c r="F33" s="199"/>
      <c r="G33" s="40">
        <f>G31+G30+G32</f>
        <v>0</v>
      </c>
    </row>
    <row r="34" spans="1:7" s="5" customFormat="1" ht="62.25" customHeight="1">
      <c r="A34" s="194">
        <v>6</v>
      </c>
      <c r="B34" s="197" t="s">
        <v>24</v>
      </c>
      <c r="C34" s="26" t="s">
        <v>215</v>
      </c>
      <c r="D34" s="98" t="s">
        <v>41</v>
      </c>
      <c r="E34" s="70">
        <v>2</v>
      </c>
      <c r="F34" s="64" t="s">
        <v>216</v>
      </c>
      <c r="G34" s="114">
        <v>5431</v>
      </c>
    </row>
    <row r="35" spans="1:7" ht="48" customHeight="1" hidden="1">
      <c r="A35" s="211"/>
      <c r="B35" s="213"/>
      <c r="C35" s="8"/>
      <c r="D35" s="12"/>
      <c r="E35" s="12"/>
      <c r="F35" s="8"/>
      <c r="G35" s="113"/>
    </row>
    <row r="36" spans="1:7" ht="22.5" customHeight="1" hidden="1">
      <c r="A36" s="211"/>
      <c r="B36" s="213"/>
      <c r="C36" s="8"/>
      <c r="D36" s="60"/>
      <c r="E36" s="61"/>
      <c r="F36" s="44"/>
      <c r="G36" s="45"/>
    </row>
    <row r="37" spans="1:7" s="33" customFormat="1" ht="22.5" customHeight="1" hidden="1">
      <c r="A37" s="211"/>
      <c r="B37" s="213"/>
      <c r="C37" s="56"/>
      <c r="D37" s="57"/>
      <c r="E37" s="58"/>
      <c r="F37" s="56"/>
      <c r="G37" s="34"/>
    </row>
    <row r="38" spans="1:7" s="33" customFormat="1" ht="22.5" customHeight="1" hidden="1">
      <c r="A38" s="211"/>
      <c r="B38" s="213"/>
      <c r="C38" s="56"/>
      <c r="D38" s="57"/>
      <c r="E38" s="103"/>
      <c r="F38" s="59"/>
      <c r="G38" s="34"/>
    </row>
    <row r="39" spans="1:7" ht="22.5" customHeight="1" thickBot="1">
      <c r="A39" s="198"/>
      <c r="B39" s="199"/>
      <c r="C39" s="199"/>
      <c r="D39" s="199"/>
      <c r="E39" s="199"/>
      <c r="F39" s="199"/>
      <c r="G39" s="40">
        <f>G34+G35+G36+G37</f>
        <v>5431</v>
      </c>
    </row>
    <row r="40" spans="1:7" s="33" customFormat="1" ht="45" customHeight="1">
      <c r="A40" s="192">
        <v>7</v>
      </c>
      <c r="B40" s="195" t="s">
        <v>16</v>
      </c>
      <c r="C40" s="26" t="s">
        <v>217</v>
      </c>
      <c r="D40" s="7" t="s">
        <v>144</v>
      </c>
      <c r="E40" s="7">
        <v>2</v>
      </c>
      <c r="F40" s="64" t="s">
        <v>218</v>
      </c>
      <c r="G40" s="42">
        <v>1283</v>
      </c>
    </row>
    <row r="41" spans="1:7" s="33" customFormat="1" ht="83.25" customHeight="1">
      <c r="A41" s="193"/>
      <c r="B41" s="196"/>
      <c r="C41" s="8" t="s">
        <v>219</v>
      </c>
      <c r="D41" s="61" t="s">
        <v>41</v>
      </c>
      <c r="E41" s="61">
        <v>40</v>
      </c>
      <c r="F41" s="27" t="s">
        <v>220</v>
      </c>
      <c r="G41" s="34">
        <v>59072</v>
      </c>
    </row>
    <row r="42" spans="1:7" ht="22.5" customHeight="1" hidden="1">
      <c r="A42" s="193"/>
      <c r="B42" s="196"/>
      <c r="C42" s="8"/>
      <c r="D42" s="60"/>
      <c r="E42" s="61"/>
      <c r="F42" s="62"/>
      <c r="G42" s="45"/>
    </row>
    <row r="43" spans="1:7" ht="22.5" customHeight="1" hidden="1">
      <c r="A43" s="194"/>
      <c r="B43" s="197"/>
      <c r="C43" s="8"/>
      <c r="D43" s="60"/>
      <c r="E43" s="61"/>
      <c r="F43" s="44"/>
      <c r="G43" s="45"/>
    </row>
    <row r="44" spans="1:7" ht="22.5" customHeight="1" thickBot="1">
      <c r="A44" s="208"/>
      <c r="B44" s="209"/>
      <c r="C44" s="209"/>
      <c r="D44" s="209"/>
      <c r="E44" s="209"/>
      <c r="F44" s="209"/>
      <c r="G44" s="52">
        <f>SUM(G40:G43)</f>
        <v>60355</v>
      </c>
    </row>
    <row r="45" spans="1:7" s="33" customFormat="1" ht="69.75" customHeight="1">
      <c r="A45" s="203">
        <v>8</v>
      </c>
      <c r="B45" s="205" t="s">
        <v>25</v>
      </c>
      <c r="C45" s="9" t="s">
        <v>221</v>
      </c>
      <c r="D45" s="54" t="s">
        <v>41</v>
      </c>
      <c r="E45" s="54">
        <v>1.75</v>
      </c>
      <c r="F45" s="63" t="s">
        <v>222</v>
      </c>
      <c r="G45" s="11">
        <v>1960</v>
      </c>
    </row>
    <row r="46" spans="1:7" s="33" customFormat="1" ht="22.5" customHeight="1" hidden="1">
      <c r="A46" s="204"/>
      <c r="B46" s="206"/>
      <c r="C46" s="8"/>
      <c r="D46" s="61"/>
      <c r="E46" s="61"/>
      <c r="F46" s="27"/>
      <c r="G46" s="34"/>
    </row>
    <row r="47" spans="1:7" s="33" customFormat="1" ht="22.5" customHeight="1" hidden="1">
      <c r="A47" s="204"/>
      <c r="B47" s="206"/>
      <c r="C47" s="35"/>
      <c r="D47" s="36"/>
      <c r="E47" s="36"/>
      <c r="F47" s="38"/>
      <c r="G47" s="39"/>
    </row>
    <row r="48" spans="1:7" s="33" customFormat="1" ht="22.5" customHeight="1" hidden="1">
      <c r="A48" s="184"/>
      <c r="B48" s="207"/>
      <c r="C48" s="35"/>
      <c r="D48" s="36"/>
      <c r="E48" s="36"/>
      <c r="F48" s="38"/>
      <c r="G48" s="39"/>
    </row>
    <row r="49" spans="1:7" ht="22.5" customHeight="1" thickBot="1">
      <c r="A49" s="198"/>
      <c r="B49" s="199"/>
      <c r="C49" s="199"/>
      <c r="D49" s="199"/>
      <c r="E49" s="199"/>
      <c r="F49" s="199"/>
      <c r="G49" s="40">
        <f>G45+G46+G47+G48</f>
        <v>1960</v>
      </c>
    </row>
    <row r="50" spans="1:7" ht="147" customHeight="1">
      <c r="A50" s="192">
        <v>9</v>
      </c>
      <c r="B50" s="195" t="s">
        <v>5</v>
      </c>
      <c r="C50" s="26" t="s">
        <v>223</v>
      </c>
      <c r="D50" s="98" t="s">
        <v>41</v>
      </c>
      <c r="E50" s="70">
        <v>8</v>
      </c>
      <c r="F50" s="64" t="s">
        <v>224</v>
      </c>
      <c r="G50" s="42">
        <v>12710</v>
      </c>
    </row>
    <row r="51" spans="1:7" ht="46.5" customHeight="1">
      <c r="A51" s="193"/>
      <c r="B51" s="196"/>
      <c r="C51" s="8" t="s">
        <v>225</v>
      </c>
      <c r="D51" s="43" t="s">
        <v>41</v>
      </c>
      <c r="E51" s="48">
        <v>2</v>
      </c>
      <c r="F51" s="8" t="s">
        <v>226</v>
      </c>
      <c r="G51" s="45">
        <v>1950</v>
      </c>
    </row>
    <row r="52" spans="1:7" ht="30" customHeight="1">
      <c r="A52" s="194"/>
      <c r="B52" s="197"/>
      <c r="C52" s="35" t="s">
        <v>227</v>
      </c>
      <c r="D52" s="126" t="s">
        <v>41</v>
      </c>
      <c r="E52" s="164">
        <v>6</v>
      </c>
      <c r="F52" s="35" t="s">
        <v>228</v>
      </c>
      <c r="G52" s="94">
        <v>1678</v>
      </c>
    </row>
    <row r="53" spans="1:7" ht="22.5" customHeight="1" thickBot="1">
      <c r="A53" s="198"/>
      <c r="B53" s="199"/>
      <c r="C53" s="199"/>
      <c r="D53" s="199"/>
      <c r="E53" s="199"/>
      <c r="F53" s="199"/>
      <c r="G53" s="40">
        <f>G50+G51+G52</f>
        <v>16338</v>
      </c>
    </row>
    <row r="54" spans="1:7" s="33" customFormat="1" ht="75.75" customHeight="1">
      <c r="A54" s="210">
        <v>10</v>
      </c>
      <c r="B54" s="212" t="s">
        <v>26</v>
      </c>
      <c r="C54" s="9" t="s">
        <v>229</v>
      </c>
      <c r="D54" s="54" t="s">
        <v>41</v>
      </c>
      <c r="E54" s="54">
        <v>6</v>
      </c>
      <c r="F54" s="9" t="s">
        <v>230</v>
      </c>
      <c r="G54" s="11">
        <v>8453</v>
      </c>
    </row>
    <row r="55" spans="1:7" s="33" customFormat="1" ht="55.5" customHeight="1">
      <c r="A55" s="211"/>
      <c r="B55" s="213"/>
      <c r="C55" s="8" t="s">
        <v>231</v>
      </c>
      <c r="D55" s="48" t="s">
        <v>41</v>
      </c>
      <c r="E55" s="48">
        <v>6.5</v>
      </c>
      <c r="F55" s="8" t="s">
        <v>232</v>
      </c>
      <c r="G55" s="45">
        <v>5901</v>
      </c>
    </row>
    <row r="56" spans="1:7" ht="22.5" customHeight="1" hidden="1">
      <c r="A56" s="211"/>
      <c r="B56" s="213"/>
      <c r="C56" s="8"/>
      <c r="D56" s="60"/>
      <c r="E56" s="61"/>
      <c r="F56" s="44"/>
      <c r="G56" s="34"/>
    </row>
    <row r="57" spans="1:7" ht="22.5" customHeight="1" thickBot="1">
      <c r="A57" s="208"/>
      <c r="B57" s="209"/>
      <c r="C57" s="209"/>
      <c r="D57" s="209"/>
      <c r="E57" s="209"/>
      <c r="F57" s="209"/>
      <c r="G57" s="65">
        <f>SUM(G54:G56)</f>
        <v>14354</v>
      </c>
    </row>
    <row r="58" spans="1:7" s="33" customFormat="1" ht="22.5" customHeight="1" hidden="1">
      <c r="A58" s="192">
        <v>9</v>
      </c>
      <c r="B58" s="195" t="s">
        <v>27</v>
      </c>
      <c r="C58" s="9"/>
      <c r="D58" s="10"/>
      <c r="E58" s="10"/>
      <c r="F58" s="55"/>
      <c r="G58" s="11"/>
    </row>
    <row r="59" spans="1:7" ht="22.5" customHeight="1" hidden="1">
      <c r="A59" s="193"/>
      <c r="B59" s="196"/>
      <c r="C59" s="8"/>
      <c r="D59" s="48"/>
      <c r="E59" s="66"/>
      <c r="F59" s="8"/>
      <c r="G59" s="45"/>
    </row>
    <row r="60" spans="1:7" ht="22.5" customHeight="1" hidden="1">
      <c r="A60" s="193"/>
      <c r="B60" s="196"/>
      <c r="C60" s="8"/>
      <c r="D60" s="48"/>
      <c r="E60" s="66"/>
      <c r="F60" s="8"/>
      <c r="G60" s="45"/>
    </row>
    <row r="61" spans="1:7" ht="22.5" customHeight="1" hidden="1">
      <c r="A61" s="193"/>
      <c r="B61" s="196"/>
      <c r="C61" s="8"/>
      <c r="D61" s="30"/>
      <c r="E61" s="30"/>
      <c r="F61" s="29"/>
      <c r="G61" s="34"/>
    </row>
    <row r="62" spans="1:7" ht="22.5" customHeight="1" hidden="1">
      <c r="A62" s="193"/>
      <c r="B62" s="196"/>
      <c r="C62" s="35"/>
      <c r="D62" s="67"/>
      <c r="E62" s="67"/>
      <c r="F62" s="68"/>
      <c r="G62" s="39"/>
    </row>
    <row r="63" spans="1:7" ht="22.5" customHeight="1" hidden="1">
      <c r="A63" s="194"/>
      <c r="B63" s="197"/>
      <c r="C63" s="35"/>
      <c r="D63" s="67"/>
      <c r="E63" s="67"/>
      <c r="F63" s="68"/>
      <c r="G63" s="39"/>
    </row>
    <row r="64" spans="1:7" ht="22.5" customHeight="1" hidden="1">
      <c r="A64" s="208"/>
      <c r="B64" s="209"/>
      <c r="C64" s="209"/>
      <c r="D64" s="209"/>
      <c r="E64" s="209"/>
      <c r="F64" s="209"/>
      <c r="G64" s="52">
        <f>G58+G59+G60+G61+G62+G63</f>
        <v>0</v>
      </c>
    </row>
    <row r="65" spans="1:7" s="33" customFormat="1" ht="56.25" customHeight="1" hidden="1">
      <c r="A65" s="183">
        <v>8</v>
      </c>
      <c r="B65" s="218" t="s">
        <v>28</v>
      </c>
      <c r="C65" s="9"/>
      <c r="D65" s="50"/>
      <c r="E65" s="50"/>
      <c r="F65" s="51"/>
      <c r="G65" s="11"/>
    </row>
    <row r="66" spans="1:7" s="33" customFormat="1" ht="22.5" customHeight="1" hidden="1">
      <c r="A66" s="185"/>
      <c r="B66" s="219"/>
      <c r="C66" s="8"/>
      <c r="D66" s="60"/>
      <c r="E66" s="60"/>
      <c r="F66" s="44"/>
      <c r="G66" s="34"/>
    </row>
    <row r="67" spans="1:7" ht="22.5" customHeight="1" hidden="1">
      <c r="A67" s="198"/>
      <c r="B67" s="199"/>
      <c r="C67" s="199"/>
      <c r="D67" s="199"/>
      <c r="E67" s="199"/>
      <c r="F67" s="199"/>
      <c r="G67" s="40">
        <f>G65+G66</f>
        <v>0</v>
      </c>
    </row>
    <row r="68" spans="1:7" s="33" customFormat="1" ht="29.25" customHeight="1" hidden="1">
      <c r="A68" s="112">
        <v>9</v>
      </c>
      <c r="B68" s="98" t="s">
        <v>29</v>
      </c>
      <c r="C68" s="26"/>
      <c r="D68" s="98"/>
      <c r="E68" s="70"/>
      <c r="F68" s="115"/>
      <c r="G68" s="42"/>
    </row>
    <row r="69" spans="1:7" ht="22.5" customHeight="1" hidden="1">
      <c r="A69" s="198"/>
      <c r="B69" s="199"/>
      <c r="C69" s="199"/>
      <c r="D69" s="199"/>
      <c r="E69" s="199"/>
      <c r="F69" s="199"/>
      <c r="G69" s="69">
        <f>SUM(G68:G68)</f>
        <v>0</v>
      </c>
    </row>
    <row r="70" spans="1:7" s="33" customFormat="1" ht="66.75" customHeight="1">
      <c r="A70" s="203">
        <v>11</v>
      </c>
      <c r="B70" s="205" t="s">
        <v>30</v>
      </c>
      <c r="C70" s="9" t="s">
        <v>215</v>
      </c>
      <c r="D70" s="53" t="s">
        <v>37</v>
      </c>
      <c r="E70" s="53">
        <v>1</v>
      </c>
      <c r="F70" s="32" t="s">
        <v>233</v>
      </c>
      <c r="G70" s="11">
        <v>1536</v>
      </c>
    </row>
    <row r="71" spans="1:7" ht="22.5" customHeight="1" hidden="1">
      <c r="A71" s="204"/>
      <c r="B71" s="206"/>
      <c r="C71" s="8"/>
      <c r="D71" s="61"/>
      <c r="E71" s="102"/>
      <c r="F71" s="27"/>
      <c r="G71" s="34"/>
    </row>
    <row r="72" spans="1:7" ht="22.5" customHeight="1" hidden="1">
      <c r="A72" s="184"/>
      <c r="B72" s="207"/>
      <c r="C72" s="8"/>
      <c r="D72" s="60"/>
      <c r="E72" s="61"/>
      <c r="F72" s="44"/>
      <c r="G72" s="34"/>
    </row>
    <row r="73" spans="1:7" ht="22.5" customHeight="1" thickBot="1">
      <c r="A73" s="198"/>
      <c r="B73" s="199"/>
      <c r="C73" s="199"/>
      <c r="D73" s="199"/>
      <c r="E73" s="199"/>
      <c r="F73" s="199"/>
      <c r="G73" s="69">
        <f>G70+G71+G72</f>
        <v>1536</v>
      </c>
    </row>
    <row r="74" spans="1:7" s="49" customFormat="1" ht="30.75" customHeight="1" hidden="1">
      <c r="A74" s="203">
        <v>9</v>
      </c>
      <c r="B74" s="205" t="s">
        <v>31</v>
      </c>
      <c r="C74" s="9"/>
      <c r="D74" s="50"/>
      <c r="E74" s="50"/>
      <c r="F74" s="51"/>
      <c r="G74" s="11"/>
    </row>
    <row r="75" spans="1:7" s="49" customFormat="1" ht="22.5" customHeight="1" hidden="1">
      <c r="A75" s="204"/>
      <c r="B75" s="206"/>
      <c r="C75" s="26"/>
      <c r="D75" s="70"/>
      <c r="E75" s="165"/>
      <c r="F75" s="41"/>
      <c r="G75" s="42"/>
    </row>
    <row r="76" spans="1:7" s="49" customFormat="1" ht="22.5" customHeight="1" hidden="1">
      <c r="A76" s="204"/>
      <c r="B76" s="206"/>
      <c r="C76" s="8"/>
      <c r="D76" s="12"/>
      <c r="E76" s="13"/>
      <c r="F76" s="44"/>
      <c r="G76" s="34"/>
    </row>
    <row r="77" spans="1:7" s="49" customFormat="1" ht="22.5" customHeight="1" hidden="1">
      <c r="A77" s="184"/>
      <c r="B77" s="207"/>
      <c r="C77" s="35"/>
      <c r="D77" s="14"/>
      <c r="E77" s="15"/>
      <c r="F77" s="44"/>
      <c r="G77" s="39"/>
    </row>
    <row r="78" spans="1:7" s="24" customFormat="1" ht="22.5" customHeight="1" hidden="1">
      <c r="A78" s="198"/>
      <c r="B78" s="199"/>
      <c r="C78" s="199"/>
      <c r="D78" s="199"/>
      <c r="E78" s="199"/>
      <c r="F78" s="199"/>
      <c r="G78" s="69">
        <f>G74+G75+G76+G77</f>
        <v>0</v>
      </c>
    </row>
    <row r="79" spans="1:7" s="49" customFormat="1" ht="22.5" customHeight="1" hidden="1">
      <c r="A79" s="203">
        <v>10</v>
      </c>
      <c r="B79" s="205" t="s">
        <v>32</v>
      </c>
      <c r="C79" s="9"/>
      <c r="D79" s="10"/>
      <c r="E79" s="111"/>
      <c r="F79" s="63"/>
      <c r="G79" s="11"/>
    </row>
    <row r="80" spans="1:7" s="49" customFormat="1" ht="22.5" customHeight="1" hidden="1">
      <c r="A80" s="204"/>
      <c r="B80" s="206"/>
      <c r="C80" s="8"/>
      <c r="D80" s="12"/>
      <c r="E80" s="88"/>
      <c r="F80" s="27"/>
      <c r="G80" s="89"/>
    </row>
    <row r="81" spans="1:7" s="49" customFormat="1" ht="22.5" customHeight="1" hidden="1">
      <c r="A81" s="184"/>
      <c r="B81" s="207"/>
      <c r="C81" s="8"/>
      <c r="D81" s="12"/>
      <c r="E81" s="88"/>
      <c r="F81" s="29"/>
      <c r="G81" s="89"/>
    </row>
    <row r="82" spans="1:7" s="24" customFormat="1" ht="22.5" customHeight="1" hidden="1">
      <c r="A82" s="214"/>
      <c r="B82" s="215"/>
      <c r="C82" s="215"/>
      <c r="D82" s="215"/>
      <c r="E82" s="215"/>
      <c r="F82" s="215"/>
      <c r="G82" s="69">
        <f>G79+G80+G81</f>
        <v>0</v>
      </c>
    </row>
    <row r="83" spans="1:7" s="24" customFormat="1" ht="24" customHeight="1" hidden="1">
      <c r="A83" s="192">
        <v>11</v>
      </c>
      <c r="B83" s="195" t="s">
        <v>13</v>
      </c>
      <c r="C83" s="9"/>
      <c r="D83" s="10"/>
      <c r="E83" s="10"/>
      <c r="F83" s="32"/>
      <c r="G83" s="11"/>
    </row>
    <row r="84" spans="1:7" s="24" customFormat="1" ht="22.5" customHeight="1" hidden="1">
      <c r="A84" s="193"/>
      <c r="B84" s="196"/>
      <c r="C84" s="8"/>
      <c r="D84" s="12"/>
      <c r="E84" s="12"/>
      <c r="F84" s="72"/>
      <c r="G84" s="34"/>
    </row>
    <row r="85" spans="1:7" s="24" customFormat="1" ht="22.5" customHeight="1" hidden="1">
      <c r="A85" s="194"/>
      <c r="B85" s="197"/>
      <c r="C85" s="35"/>
      <c r="D85" s="14"/>
      <c r="E85" s="14"/>
      <c r="F85" s="73"/>
      <c r="G85" s="39"/>
    </row>
    <row r="86" spans="1:7" s="24" customFormat="1" ht="22.5" customHeight="1" hidden="1">
      <c r="A86" s="216"/>
      <c r="B86" s="217"/>
      <c r="C86" s="217"/>
      <c r="D86" s="217"/>
      <c r="E86" s="217"/>
      <c r="F86" s="217"/>
      <c r="G86" s="74">
        <f>G83+G84+G85</f>
        <v>0</v>
      </c>
    </row>
    <row r="87" spans="1:7" s="49" customFormat="1" ht="22.5" customHeight="1" hidden="1">
      <c r="A87" s="183">
        <v>13</v>
      </c>
      <c r="B87" s="218" t="s">
        <v>17</v>
      </c>
      <c r="C87" s="9"/>
      <c r="D87" s="54"/>
      <c r="E87" s="54"/>
      <c r="F87" s="63"/>
      <c r="G87" s="11"/>
    </row>
    <row r="88" spans="1:7" s="49" customFormat="1" ht="22.5" customHeight="1" hidden="1">
      <c r="A88" s="185"/>
      <c r="B88" s="219"/>
      <c r="C88" s="27"/>
      <c r="D88" s="61"/>
      <c r="E88" s="61"/>
      <c r="F88" s="27"/>
      <c r="G88" s="34"/>
    </row>
    <row r="89" spans="1:7" s="24" customFormat="1" ht="22.5" customHeight="1" hidden="1">
      <c r="A89" s="216"/>
      <c r="B89" s="217"/>
      <c r="C89" s="217"/>
      <c r="D89" s="217"/>
      <c r="E89" s="217"/>
      <c r="F89" s="217"/>
      <c r="G89" s="119">
        <f>G87+G88</f>
        <v>0</v>
      </c>
    </row>
    <row r="90" spans="1:7" s="75" customFormat="1" ht="30.75" customHeight="1" hidden="1">
      <c r="A90" s="121">
        <v>12</v>
      </c>
      <c r="B90" s="122" t="s">
        <v>33</v>
      </c>
      <c r="C90" s="123"/>
      <c r="D90" s="87"/>
      <c r="E90" s="111"/>
      <c r="F90" s="124"/>
      <c r="G90" s="125"/>
    </row>
    <row r="91" spans="1:7" ht="22.5" customHeight="1" hidden="1">
      <c r="A91" s="198"/>
      <c r="B91" s="199"/>
      <c r="C91" s="199"/>
      <c r="D91" s="199"/>
      <c r="E91" s="199"/>
      <c r="F91" s="199"/>
      <c r="G91" s="69">
        <f>SUM(G90:G90)</f>
        <v>0</v>
      </c>
    </row>
    <row r="92" spans="1:7" ht="36.75" customHeight="1">
      <c r="A92" s="194">
        <v>12</v>
      </c>
      <c r="B92" s="197" t="s">
        <v>34</v>
      </c>
      <c r="C92" s="26" t="s">
        <v>234</v>
      </c>
      <c r="D92" s="120" t="s">
        <v>37</v>
      </c>
      <c r="E92" s="120">
        <v>1</v>
      </c>
      <c r="F92" s="115" t="s">
        <v>235</v>
      </c>
      <c r="G92" s="114">
        <v>420</v>
      </c>
    </row>
    <row r="93" spans="1:7" ht="28.5" customHeight="1" hidden="1">
      <c r="A93" s="211"/>
      <c r="B93" s="213"/>
      <c r="C93" s="8"/>
      <c r="D93" s="43"/>
      <c r="E93" s="48"/>
      <c r="F93" s="8"/>
      <c r="G93" s="34"/>
    </row>
    <row r="94" spans="1:7" ht="22.5" customHeight="1" hidden="1">
      <c r="A94" s="211"/>
      <c r="B94" s="213"/>
      <c r="C94" s="8"/>
      <c r="D94" s="43"/>
      <c r="E94" s="43"/>
      <c r="F94" s="44"/>
      <c r="G94" s="34"/>
    </row>
    <row r="95" spans="1:7" ht="22.5" customHeight="1" hidden="1">
      <c r="A95" s="211"/>
      <c r="B95" s="213"/>
      <c r="C95" s="76"/>
      <c r="D95" s="104"/>
      <c r="E95" s="105"/>
      <c r="F95" s="77"/>
      <c r="G95" s="34"/>
    </row>
    <row r="96" spans="1:7" ht="22.5" customHeight="1" thickBot="1">
      <c r="A96" s="208"/>
      <c r="B96" s="209"/>
      <c r="C96" s="209"/>
      <c r="D96" s="209"/>
      <c r="E96" s="209"/>
      <c r="F96" s="209"/>
      <c r="G96" s="74">
        <f>SUM(G92:G95)</f>
        <v>420</v>
      </c>
    </row>
    <row r="97" spans="1:7" s="33" customFormat="1" ht="36.75" customHeight="1">
      <c r="A97" s="192">
        <v>13</v>
      </c>
      <c r="B97" s="195" t="s">
        <v>35</v>
      </c>
      <c r="C97" s="32" t="s">
        <v>236</v>
      </c>
      <c r="D97" s="53" t="s">
        <v>144</v>
      </c>
      <c r="E97" s="53">
        <v>1</v>
      </c>
      <c r="F97" s="32" t="s">
        <v>237</v>
      </c>
      <c r="G97" s="11">
        <v>434</v>
      </c>
    </row>
    <row r="98" spans="1:7" s="33" customFormat="1" ht="51.75" customHeight="1">
      <c r="A98" s="193"/>
      <c r="B98" s="196"/>
      <c r="C98" s="44" t="s">
        <v>238</v>
      </c>
      <c r="D98" s="60" t="s">
        <v>41</v>
      </c>
      <c r="E98" s="60">
        <v>33.8</v>
      </c>
      <c r="F98" s="44" t="s">
        <v>239</v>
      </c>
      <c r="G98" s="34">
        <v>8399</v>
      </c>
    </row>
    <row r="99" spans="1:7" s="33" customFormat="1" ht="22.5" customHeight="1">
      <c r="A99" s="194"/>
      <c r="B99" s="197"/>
      <c r="C99" s="93" t="s">
        <v>240</v>
      </c>
      <c r="D99" s="95" t="s">
        <v>37</v>
      </c>
      <c r="E99" s="95">
        <v>30</v>
      </c>
      <c r="F99" s="93" t="s">
        <v>241</v>
      </c>
      <c r="G99" s="39">
        <v>3972</v>
      </c>
    </row>
    <row r="100" spans="1:7" ht="22.5" customHeight="1" thickBot="1">
      <c r="A100" s="198"/>
      <c r="B100" s="199"/>
      <c r="C100" s="199"/>
      <c r="D100" s="199"/>
      <c r="E100" s="199"/>
      <c r="F100" s="199"/>
      <c r="G100" s="69">
        <f>G97+G98+G99</f>
        <v>12805</v>
      </c>
    </row>
    <row r="101" spans="1:7" s="33" customFormat="1" ht="33" customHeight="1" hidden="1">
      <c r="A101" s="203">
        <v>14</v>
      </c>
      <c r="B101" s="205" t="s">
        <v>15</v>
      </c>
      <c r="C101" s="9"/>
      <c r="D101" s="53"/>
      <c r="E101" s="53"/>
      <c r="F101" s="55"/>
      <c r="G101" s="11"/>
    </row>
    <row r="102" spans="1:7" s="33" customFormat="1" ht="55.5" customHeight="1" hidden="1">
      <c r="A102" s="184"/>
      <c r="B102" s="207"/>
      <c r="C102" s="91"/>
      <c r="D102" s="97"/>
      <c r="E102" s="97"/>
      <c r="F102" s="92"/>
      <c r="G102" s="110"/>
    </row>
    <row r="103" spans="1:7" ht="22.5" customHeight="1" hidden="1">
      <c r="A103" s="198"/>
      <c r="B103" s="199"/>
      <c r="C103" s="199"/>
      <c r="D103" s="199"/>
      <c r="E103" s="199"/>
      <c r="F103" s="199"/>
      <c r="G103" s="69">
        <f>G101+G102</f>
        <v>0</v>
      </c>
    </row>
    <row r="104" spans="1:7" ht="17.25" customHeight="1" thickBot="1">
      <c r="A104" s="220" t="s">
        <v>6</v>
      </c>
      <c r="B104" s="221"/>
      <c r="C104" s="221"/>
      <c r="D104" s="221"/>
      <c r="E104" s="221"/>
      <c r="F104" s="221"/>
      <c r="G104" s="96">
        <f>G7+G11+G15+G19+G24+G29+G33+G39+G44+G49+G53+G57+G64+G67+G69+G73+G78+G82+G86+G89+G91+G96+G100+G103</f>
        <v>307254</v>
      </c>
    </row>
    <row r="105" spans="1:7" ht="17.25" customHeight="1">
      <c r="A105" s="78"/>
      <c r="B105" s="78"/>
      <c r="C105" s="78"/>
      <c r="D105" s="78"/>
      <c r="E105" s="78"/>
      <c r="F105" s="78"/>
      <c r="G105" s="80"/>
    </row>
    <row r="106" spans="1:7" ht="17.25" customHeight="1">
      <c r="A106" s="78"/>
      <c r="B106" s="78"/>
      <c r="C106" s="78"/>
      <c r="D106" s="78"/>
      <c r="E106" s="78"/>
      <c r="F106" s="78"/>
      <c r="G106" s="80"/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7.25" customHeight="1">
      <c r="A109" s="78"/>
      <c r="B109" s="78"/>
      <c r="C109" s="78"/>
      <c r="D109" s="78"/>
      <c r="E109" s="78"/>
      <c r="F109" s="78"/>
      <c r="G109" s="80"/>
    </row>
    <row r="110" spans="1:7" ht="15">
      <c r="A110" s="78"/>
      <c r="B110" s="78"/>
      <c r="C110" s="79"/>
      <c r="D110" s="16"/>
      <c r="E110" s="109"/>
      <c r="F110" s="79"/>
      <c r="G110" s="80"/>
    </row>
    <row r="111" spans="1:7" ht="15.75">
      <c r="A111" s="81"/>
      <c r="B111" s="1" t="s">
        <v>20</v>
      </c>
      <c r="C111" s="2"/>
      <c r="D111" s="106"/>
      <c r="E111" s="107"/>
      <c r="F111" s="3" t="s">
        <v>7</v>
      </c>
      <c r="G111" s="82"/>
    </row>
    <row r="112" spans="1:8" ht="15.75">
      <c r="A112" s="81"/>
      <c r="B112" s="1"/>
      <c r="C112" s="2"/>
      <c r="D112" s="106"/>
      <c r="E112" s="107"/>
      <c r="F112" s="3"/>
      <c r="G112" s="82"/>
      <c r="H112" s="90"/>
    </row>
    <row r="113" spans="1:7" ht="15.75">
      <c r="A113" s="81"/>
      <c r="B113" s="1" t="s">
        <v>18</v>
      </c>
      <c r="C113" s="2"/>
      <c r="D113" s="106"/>
      <c r="E113" s="107"/>
      <c r="F113" s="3" t="s">
        <v>19</v>
      </c>
      <c r="G113" s="82"/>
    </row>
    <row r="114" ht="15">
      <c r="G114" s="84"/>
    </row>
    <row r="115" ht="15">
      <c r="G115" s="84"/>
    </row>
    <row r="116" ht="15">
      <c r="G116" s="84"/>
    </row>
  </sheetData>
  <sheetProtection/>
  <mergeCells count="70">
    <mergeCell ref="A103:F103"/>
    <mergeCell ref="A104:F104"/>
    <mergeCell ref="A96:F96"/>
    <mergeCell ref="A97:A99"/>
    <mergeCell ref="B97:B99"/>
    <mergeCell ref="A100:F100"/>
    <mergeCell ref="A101:A102"/>
    <mergeCell ref="B101:B102"/>
    <mergeCell ref="A86:F86"/>
    <mergeCell ref="A87:A88"/>
    <mergeCell ref="B87:B88"/>
    <mergeCell ref="A89:F89"/>
    <mergeCell ref="A91:F91"/>
    <mergeCell ref="A92:A95"/>
    <mergeCell ref="B92:B95"/>
    <mergeCell ref="A78:F78"/>
    <mergeCell ref="A79:A81"/>
    <mergeCell ref="B79:B81"/>
    <mergeCell ref="A82:F82"/>
    <mergeCell ref="A83:A85"/>
    <mergeCell ref="B83:B85"/>
    <mergeCell ref="A67:F67"/>
    <mergeCell ref="A69:F69"/>
    <mergeCell ref="A70:A72"/>
    <mergeCell ref="B70:B72"/>
    <mergeCell ref="A73:F73"/>
    <mergeCell ref="A74:A77"/>
    <mergeCell ref="B74:B77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6"/>
    <mergeCell ref="B4:B6"/>
    <mergeCell ref="A7:F7"/>
    <mergeCell ref="A8:A10"/>
    <mergeCell ref="B8:B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90">
      <selection activeCell="C110" sqref="C110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4.14062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242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45" customHeight="1">
      <c r="A4" s="183">
        <v>1</v>
      </c>
      <c r="B4" s="186" t="s">
        <v>12</v>
      </c>
      <c r="C4" s="9" t="s">
        <v>243</v>
      </c>
      <c r="D4" s="10" t="s">
        <v>41</v>
      </c>
      <c r="E4" s="111">
        <v>20</v>
      </c>
      <c r="F4" s="9" t="s">
        <v>244</v>
      </c>
      <c r="G4" s="25">
        <v>5956</v>
      </c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thickBot="1">
      <c r="A7" s="189"/>
      <c r="B7" s="190"/>
      <c r="C7" s="190"/>
      <c r="D7" s="190"/>
      <c r="E7" s="190"/>
      <c r="F7" s="191"/>
      <c r="G7" s="86">
        <f>G4+G5+G6</f>
        <v>5956</v>
      </c>
    </row>
    <row r="8" spans="1:7" s="33" customFormat="1" ht="87" customHeight="1">
      <c r="A8" s="192">
        <v>2</v>
      </c>
      <c r="B8" s="195" t="s">
        <v>9</v>
      </c>
      <c r="C8" s="9" t="s">
        <v>245</v>
      </c>
      <c r="D8" s="53" t="s">
        <v>41</v>
      </c>
      <c r="E8" s="54">
        <v>4</v>
      </c>
      <c r="F8" s="163" t="s">
        <v>246</v>
      </c>
      <c r="G8" s="11">
        <v>5441</v>
      </c>
    </row>
    <row r="9" spans="1:7" ht="102.75" customHeight="1">
      <c r="A9" s="193"/>
      <c r="B9" s="196"/>
      <c r="C9" s="8" t="s">
        <v>247</v>
      </c>
      <c r="D9" s="61" t="s">
        <v>37</v>
      </c>
      <c r="E9" s="101">
        <v>1</v>
      </c>
      <c r="F9" s="27" t="s">
        <v>248</v>
      </c>
      <c r="G9" s="34">
        <v>9253</v>
      </c>
    </row>
    <row r="10" spans="1:7" ht="22.5" customHeight="1" hidden="1">
      <c r="A10" s="193"/>
      <c r="B10" s="196"/>
      <c r="C10" s="29"/>
      <c r="D10" s="30"/>
      <c r="E10" s="12"/>
      <c r="F10" s="29"/>
      <c r="G10" s="39"/>
    </row>
    <row r="11" spans="1:7" ht="22.5" customHeight="1" thickBot="1">
      <c r="A11" s="198"/>
      <c r="B11" s="199"/>
      <c r="C11" s="199"/>
      <c r="D11" s="199"/>
      <c r="E11" s="199"/>
      <c r="F11" s="199"/>
      <c r="G11" s="40">
        <f>G8+G9+G10</f>
        <v>14694</v>
      </c>
    </row>
    <row r="12" spans="1:7" ht="120.75" customHeight="1">
      <c r="A12" s="192">
        <v>3</v>
      </c>
      <c r="B12" s="195" t="s">
        <v>8</v>
      </c>
      <c r="C12" s="26" t="s">
        <v>249</v>
      </c>
      <c r="D12" s="70" t="s">
        <v>41</v>
      </c>
      <c r="E12" s="70">
        <v>15</v>
      </c>
      <c r="F12" s="41" t="s">
        <v>250</v>
      </c>
      <c r="G12" s="42">
        <v>8458</v>
      </c>
    </row>
    <row r="13" spans="1:7" ht="36.75" customHeight="1">
      <c r="A13" s="193"/>
      <c r="B13" s="196"/>
      <c r="C13" s="8" t="s">
        <v>251</v>
      </c>
      <c r="D13" s="60" t="s">
        <v>37</v>
      </c>
      <c r="E13" s="61">
        <v>3</v>
      </c>
      <c r="F13" s="44" t="s">
        <v>252</v>
      </c>
      <c r="G13" s="45">
        <v>1020</v>
      </c>
    </row>
    <row r="14" spans="1:7" ht="22.5" customHeight="1" hidden="1">
      <c r="A14" s="194"/>
      <c r="B14" s="197"/>
      <c r="C14" s="35"/>
      <c r="D14" s="95"/>
      <c r="E14" s="36"/>
      <c r="F14" s="35"/>
      <c r="G14" s="94"/>
    </row>
    <row r="15" spans="1:7" ht="22.5" customHeight="1" thickBot="1">
      <c r="A15" s="198"/>
      <c r="B15" s="199"/>
      <c r="C15" s="199"/>
      <c r="D15" s="199"/>
      <c r="E15" s="199"/>
      <c r="F15" s="199"/>
      <c r="G15" s="40">
        <f>G12+G13+G14</f>
        <v>9478</v>
      </c>
    </row>
    <row r="16" spans="1:7" ht="32.25" customHeight="1">
      <c r="A16" s="203">
        <v>4</v>
      </c>
      <c r="B16" s="195" t="s">
        <v>21</v>
      </c>
      <c r="C16" s="9" t="s">
        <v>253</v>
      </c>
      <c r="D16" s="46" t="s">
        <v>66</v>
      </c>
      <c r="E16" s="46">
        <v>30</v>
      </c>
      <c r="F16" s="64" t="s">
        <v>254</v>
      </c>
      <c r="G16" s="47">
        <v>10706</v>
      </c>
    </row>
    <row r="17" spans="1:7" ht="22.5" customHeight="1" hidden="1">
      <c r="A17" s="204"/>
      <c r="B17" s="196"/>
      <c r="C17" s="8"/>
      <c r="D17" s="43"/>
      <c r="E17" s="43"/>
      <c r="F17" s="44"/>
      <c r="G17" s="45"/>
    </row>
    <row r="18" spans="1:7" ht="22.5" customHeight="1" hidden="1">
      <c r="A18" s="184"/>
      <c r="B18" s="197"/>
      <c r="C18" s="8"/>
      <c r="D18" s="43"/>
      <c r="E18" s="43"/>
      <c r="F18" s="44"/>
      <c r="G18" s="45"/>
    </row>
    <row r="19" spans="1:7" ht="22.5" customHeight="1" thickBot="1">
      <c r="A19" s="198"/>
      <c r="B19" s="199"/>
      <c r="C19" s="199"/>
      <c r="D19" s="199"/>
      <c r="E19" s="199"/>
      <c r="F19" s="199"/>
      <c r="G19" s="40">
        <f>G16+G17+G18</f>
        <v>10706</v>
      </c>
    </row>
    <row r="20" spans="1:7" ht="102.75" customHeight="1">
      <c r="A20" s="203">
        <v>5</v>
      </c>
      <c r="B20" s="205" t="s">
        <v>14</v>
      </c>
      <c r="C20" s="9" t="s">
        <v>255</v>
      </c>
      <c r="D20" s="46" t="s">
        <v>41</v>
      </c>
      <c r="E20" s="46">
        <v>13.25</v>
      </c>
      <c r="F20" s="32" t="s">
        <v>256</v>
      </c>
      <c r="G20" s="47">
        <v>12456</v>
      </c>
    </row>
    <row r="21" spans="1:11" ht="32.25" customHeight="1">
      <c r="A21" s="204"/>
      <c r="B21" s="206"/>
      <c r="C21" s="8" t="s">
        <v>257</v>
      </c>
      <c r="D21" s="48" t="s">
        <v>41</v>
      </c>
      <c r="E21" s="48">
        <v>2</v>
      </c>
      <c r="F21" s="27" t="s">
        <v>258</v>
      </c>
      <c r="G21" s="45">
        <v>1505</v>
      </c>
      <c r="K21" s="49"/>
    </row>
    <row r="22" spans="1:7" ht="46.5" customHeight="1" hidden="1">
      <c r="A22" s="204"/>
      <c r="B22" s="206"/>
      <c r="C22" s="8"/>
      <c r="D22" s="48"/>
      <c r="E22" s="48"/>
      <c r="F22" s="27"/>
      <c r="G22" s="45"/>
    </row>
    <row r="23" spans="1:7" ht="22.5" customHeight="1" hidden="1">
      <c r="A23" s="184"/>
      <c r="B23" s="207"/>
      <c r="C23" s="8"/>
      <c r="D23" s="43"/>
      <c r="E23" s="43"/>
      <c r="F23" s="44"/>
      <c r="G23" s="45"/>
    </row>
    <row r="24" spans="1:7" ht="22.5" customHeight="1" thickBot="1">
      <c r="A24" s="198"/>
      <c r="B24" s="199"/>
      <c r="C24" s="199"/>
      <c r="D24" s="199"/>
      <c r="E24" s="199"/>
      <c r="F24" s="199"/>
      <c r="G24" s="40">
        <f>G20+G21+G22+G23</f>
        <v>13961</v>
      </c>
    </row>
    <row r="25" spans="1:7" s="49" customFormat="1" ht="53.25" customHeight="1">
      <c r="A25" s="203">
        <v>6</v>
      </c>
      <c r="B25" s="205" t="s">
        <v>23</v>
      </c>
      <c r="C25" s="9" t="s">
        <v>259</v>
      </c>
      <c r="D25" s="50" t="s">
        <v>41</v>
      </c>
      <c r="E25" s="10">
        <v>10</v>
      </c>
      <c r="F25" s="51" t="s">
        <v>260</v>
      </c>
      <c r="G25" s="25">
        <v>4057</v>
      </c>
    </row>
    <row r="26" spans="1:7" s="49" customFormat="1" ht="32.25" customHeight="1">
      <c r="A26" s="204"/>
      <c r="B26" s="206"/>
      <c r="C26" s="8" t="s">
        <v>261</v>
      </c>
      <c r="D26" s="61" t="s">
        <v>37</v>
      </c>
      <c r="E26" s="101">
        <v>1</v>
      </c>
      <c r="F26" s="27" t="s">
        <v>262</v>
      </c>
      <c r="G26" s="45">
        <v>1005</v>
      </c>
    </row>
    <row r="27" spans="1:7" s="49" customFormat="1" ht="52.5" customHeight="1">
      <c r="A27" s="204"/>
      <c r="B27" s="206"/>
      <c r="C27" s="8" t="s">
        <v>263</v>
      </c>
      <c r="D27" s="60" t="s">
        <v>41</v>
      </c>
      <c r="E27" s="61">
        <v>3.5</v>
      </c>
      <c r="F27" s="44" t="s">
        <v>264</v>
      </c>
      <c r="G27" s="45">
        <v>3032</v>
      </c>
    </row>
    <row r="28" spans="1:7" s="49" customFormat="1" ht="22.5" customHeight="1" hidden="1">
      <c r="A28" s="184"/>
      <c r="B28" s="207"/>
      <c r="C28" s="8"/>
      <c r="D28" s="60"/>
      <c r="E28" s="61"/>
      <c r="F28" s="44"/>
      <c r="G28" s="45"/>
    </row>
    <row r="29" spans="1:7" ht="22.5" customHeight="1">
      <c r="A29" s="208" t="s">
        <v>61</v>
      </c>
      <c r="B29" s="209"/>
      <c r="C29" s="209"/>
      <c r="D29" s="209"/>
      <c r="E29" s="209"/>
      <c r="F29" s="209"/>
      <c r="G29" s="52">
        <f>G25+G26+G27+G28</f>
        <v>8094</v>
      </c>
    </row>
    <row r="30" spans="1:7" ht="105" customHeight="1" hidden="1">
      <c r="A30" s="210">
        <v>5</v>
      </c>
      <c r="B30" s="212" t="s">
        <v>22</v>
      </c>
      <c r="C30" s="9"/>
      <c r="D30" s="46"/>
      <c r="E30" s="46"/>
      <c r="F30" s="32"/>
      <c r="G30" s="47"/>
    </row>
    <row r="31" spans="1:7" ht="81.75" customHeight="1" hidden="1">
      <c r="A31" s="211"/>
      <c r="B31" s="213"/>
      <c r="C31" s="8"/>
      <c r="D31" s="43"/>
      <c r="E31" s="43"/>
      <c r="F31" s="44"/>
      <c r="G31" s="45"/>
    </row>
    <row r="32" spans="1:7" ht="42.75" customHeight="1" hidden="1">
      <c r="A32" s="211"/>
      <c r="B32" s="213"/>
      <c r="C32" s="8"/>
      <c r="D32" s="43"/>
      <c r="E32" s="43"/>
      <c r="F32" s="44"/>
      <c r="G32" s="45"/>
    </row>
    <row r="33" spans="1:7" ht="22.5" customHeight="1" hidden="1">
      <c r="A33" s="198"/>
      <c r="B33" s="199"/>
      <c r="C33" s="199"/>
      <c r="D33" s="199"/>
      <c r="E33" s="199"/>
      <c r="F33" s="199"/>
      <c r="G33" s="40">
        <f>G31+G30+G32</f>
        <v>0</v>
      </c>
    </row>
    <row r="34" spans="1:7" s="5" customFormat="1" ht="62.25" customHeight="1" hidden="1">
      <c r="A34" s="194">
        <v>6</v>
      </c>
      <c r="B34" s="197" t="s">
        <v>24</v>
      </c>
      <c r="C34" s="26"/>
      <c r="D34" s="98"/>
      <c r="E34" s="70"/>
      <c r="F34" s="64"/>
      <c r="G34" s="114"/>
    </row>
    <row r="35" spans="1:7" ht="48" customHeight="1" hidden="1">
      <c r="A35" s="211"/>
      <c r="B35" s="213"/>
      <c r="C35" s="8"/>
      <c r="D35" s="12"/>
      <c r="E35" s="12"/>
      <c r="F35" s="8"/>
      <c r="G35" s="113"/>
    </row>
    <row r="36" spans="1:7" ht="22.5" customHeight="1" hidden="1">
      <c r="A36" s="211"/>
      <c r="B36" s="213"/>
      <c r="C36" s="8"/>
      <c r="D36" s="60"/>
      <c r="E36" s="61"/>
      <c r="F36" s="44"/>
      <c r="G36" s="45"/>
    </row>
    <row r="37" spans="1:7" s="33" customFormat="1" ht="22.5" customHeight="1" hidden="1">
      <c r="A37" s="211"/>
      <c r="B37" s="213"/>
      <c r="C37" s="56"/>
      <c r="D37" s="57"/>
      <c r="E37" s="58"/>
      <c r="F37" s="56"/>
      <c r="G37" s="34"/>
    </row>
    <row r="38" spans="1:7" s="33" customFormat="1" ht="22.5" customHeight="1" hidden="1">
      <c r="A38" s="211"/>
      <c r="B38" s="213"/>
      <c r="C38" s="56"/>
      <c r="D38" s="57"/>
      <c r="E38" s="103"/>
      <c r="F38" s="59"/>
      <c r="G38" s="34"/>
    </row>
    <row r="39" spans="1:7" ht="22.5" customHeight="1" hidden="1">
      <c r="A39" s="208"/>
      <c r="B39" s="209"/>
      <c r="C39" s="209"/>
      <c r="D39" s="209"/>
      <c r="E39" s="209"/>
      <c r="F39" s="209"/>
      <c r="G39" s="52">
        <f>G34+G35+G36+G37</f>
        <v>0</v>
      </c>
    </row>
    <row r="40" spans="1:7" s="33" customFormat="1" ht="45" customHeight="1">
      <c r="A40" s="213">
        <v>7</v>
      </c>
      <c r="B40" s="213" t="s">
        <v>16</v>
      </c>
      <c r="C40" s="8" t="s">
        <v>265</v>
      </c>
      <c r="D40" s="12" t="s">
        <v>66</v>
      </c>
      <c r="E40" s="12">
        <v>340</v>
      </c>
      <c r="F40" s="44" t="s">
        <v>266</v>
      </c>
      <c r="G40" s="89">
        <v>84031</v>
      </c>
    </row>
    <row r="41" spans="1:7" s="33" customFormat="1" ht="83.25" customHeight="1" hidden="1">
      <c r="A41" s="213"/>
      <c r="B41" s="213"/>
      <c r="C41" s="8"/>
      <c r="D41" s="61"/>
      <c r="E41" s="61"/>
      <c r="F41" s="27"/>
      <c r="G41" s="89"/>
    </row>
    <row r="42" spans="1:7" ht="22.5" customHeight="1" hidden="1">
      <c r="A42" s="213"/>
      <c r="B42" s="213"/>
      <c r="C42" s="8"/>
      <c r="D42" s="60"/>
      <c r="E42" s="61"/>
      <c r="F42" s="62"/>
      <c r="G42" s="166"/>
    </row>
    <row r="43" spans="1:7" ht="22.5" customHeight="1" hidden="1">
      <c r="A43" s="213"/>
      <c r="B43" s="213"/>
      <c r="C43" s="8"/>
      <c r="D43" s="60"/>
      <c r="E43" s="61"/>
      <c r="F43" s="44"/>
      <c r="G43" s="166"/>
    </row>
    <row r="44" spans="1:7" ht="22.5" customHeight="1">
      <c r="A44" s="213"/>
      <c r="B44" s="213"/>
      <c r="C44" s="213"/>
      <c r="D44" s="213"/>
      <c r="E44" s="213"/>
      <c r="F44" s="213"/>
      <c r="G44" s="167">
        <f>SUM(G40:G43)</f>
        <v>84031</v>
      </c>
    </row>
    <row r="45" spans="1:7" s="33" customFormat="1" ht="69.75" customHeight="1" hidden="1">
      <c r="A45" s="204">
        <v>8</v>
      </c>
      <c r="B45" s="206" t="s">
        <v>25</v>
      </c>
      <c r="C45" s="26"/>
      <c r="D45" s="70"/>
      <c r="E45" s="70"/>
      <c r="F45" s="41"/>
      <c r="G45" s="42"/>
    </row>
    <row r="46" spans="1:7" s="33" customFormat="1" ht="22.5" customHeight="1" hidden="1">
      <c r="A46" s="204"/>
      <c r="B46" s="206"/>
      <c r="C46" s="8"/>
      <c r="D46" s="61"/>
      <c r="E46" s="61"/>
      <c r="F46" s="27"/>
      <c r="G46" s="34"/>
    </row>
    <row r="47" spans="1:7" s="33" customFormat="1" ht="22.5" customHeight="1" hidden="1">
      <c r="A47" s="204"/>
      <c r="B47" s="206"/>
      <c r="C47" s="35"/>
      <c r="D47" s="36"/>
      <c r="E47" s="36"/>
      <c r="F47" s="38"/>
      <c r="G47" s="39"/>
    </row>
    <row r="48" spans="1:7" s="33" customFormat="1" ht="22.5" customHeight="1" hidden="1">
      <c r="A48" s="184"/>
      <c r="B48" s="207"/>
      <c r="C48" s="35"/>
      <c r="D48" s="36"/>
      <c r="E48" s="36"/>
      <c r="F48" s="38"/>
      <c r="G48" s="39"/>
    </row>
    <row r="49" spans="1:7" ht="22.5" customHeight="1" hidden="1">
      <c r="A49" s="208"/>
      <c r="B49" s="209"/>
      <c r="C49" s="209"/>
      <c r="D49" s="209"/>
      <c r="E49" s="209"/>
      <c r="F49" s="209"/>
      <c r="G49" s="52">
        <f>G45+G46+G47+G48</f>
        <v>0</v>
      </c>
    </row>
    <row r="50" spans="1:7" ht="44.25" customHeight="1">
      <c r="A50" s="213">
        <v>8</v>
      </c>
      <c r="B50" s="213" t="s">
        <v>5</v>
      </c>
      <c r="C50" s="8" t="s">
        <v>267</v>
      </c>
      <c r="D50" s="60" t="s">
        <v>37</v>
      </c>
      <c r="E50" s="61">
        <v>1</v>
      </c>
      <c r="F50" s="44" t="s">
        <v>268</v>
      </c>
      <c r="G50" s="89">
        <v>332</v>
      </c>
    </row>
    <row r="51" spans="1:7" ht="46.5" customHeight="1" hidden="1">
      <c r="A51" s="213"/>
      <c r="B51" s="213"/>
      <c r="C51" s="8"/>
      <c r="D51" s="43"/>
      <c r="E51" s="48"/>
      <c r="F51" s="8"/>
      <c r="G51" s="166"/>
    </row>
    <row r="52" spans="1:7" ht="30" customHeight="1" hidden="1">
      <c r="A52" s="213"/>
      <c r="B52" s="213"/>
      <c r="C52" s="8"/>
      <c r="D52" s="43"/>
      <c r="E52" s="48"/>
      <c r="F52" s="8"/>
      <c r="G52" s="166"/>
    </row>
    <row r="53" spans="1:7" ht="22.5" customHeight="1">
      <c r="A53" s="213"/>
      <c r="B53" s="213"/>
      <c r="C53" s="213"/>
      <c r="D53" s="213"/>
      <c r="E53" s="213"/>
      <c r="F53" s="213"/>
      <c r="G53" s="167">
        <f>G50+G51+G52</f>
        <v>332</v>
      </c>
    </row>
    <row r="54" spans="1:7" s="33" customFormat="1" ht="37.5" customHeight="1">
      <c r="A54" s="194">
        <v>9</v>
      </c>
      <c r="B54" s="197" t="s">
        <v>26</v>
      </c>
      <c r="C54" s="26" t="s">
        <v>269</v>
      </c>
      <c r="D54" s="70" t="s">
        <v>37</v>
      </c>
      <c r="E54" s="70">
        <v>1</v>
      </c>
      <c r="F54" s="26" t="s">
        <v>270</v>
      </c>
      <c r="G54" s="42">
        <v>666</v>
      </c>
    </row>
    <row r="55" spans="1:7" s="33" customFormat="1" ht="55.5" customHeight="1" hidden="1">
      <c r="A55" s="211"/>
      <c r="B55" s="213"/>
      <c r="C55" s="8"/>
      <c r="D55" s="48"/>
      <c r="E55" s="48"/>
      <c r="F55" s="8"/>
      <c r="G55" s="45"/>
    </row>
    <row r="56" spans="1:7" ht="22.5" customHeight="1" hidden="1">
      <c r="A56" s="211"/>
      <c r="B56" s="213"/>
      <c r="C56" s="8"/>
      <c r="D56" s="60"/>
      <c r="E56" s="61"/>
      <c r="F56" s="44"/>
      <c r="G56" s="34"/>
    </row>
    <row r="57" spans="1:7" ht="22.5" customHeight="1" thickBot="1">
      <c r="A57" s="208"/>
      <c r="B57" s="209"/>
      <c r="C57" s="209"/>
      <c r="D57" s="209"/>
      <c r="E57" s="209"/>
      <c r="F57" s="209"/>
      <c r="G57" s="65">
        <f>SUM(G54:G56)</f>
        <v>666</v>
      </c>
    </row>
    <row r="58" spans="1:7" s="33" customFormat="1" ht="36" customHeight="1">
      <c r="A58" s="192">
        <v>10</v>
      </c>
      <c r="B58" s="195" t="s">
        <v>27</v>
      </c>
      <c r="C58" s="9" t="s">
        <v>271</v>
      </c>
      <c r="D58" s="10" t="s">
        <v>66</v>
      </c>
      <c r="E58" s="10">
        <v>160</v>
      </c>
      <c r="F58" s="55" t="s">
        <v>272</v>
      </c>
      <c r="G58" s="11">
        <v>60877</v>
      </c>
    </row>
    <row r="59" spans="1:7" ht="22.5" customHeight="1" hidden="1">
      <c r="A59" s="193"/>
      <c r="B59" s="196"/>
      <c r="C59" s="8"/>
      <c r="D59" s="48"/>
      <c r="E59" s="66"/>
      <c r="F59" s="8"/>
      <c r="G59" s="45"/>
    </row>
    <row r="60" spans="1:7" ht="22.5" customHeight="1" hidden="1">
      <c r="A60" s="193"/>
      <c r="B60" s="196"/>
      <c r="C60" s="8"/>
      <c r="D60" s="48"/>
      <c r="E60" s="66"/>
      <c r="F60" s="8"/>
      <c r="G60" s="45"/>
    </row>
    <row r="61" spans="1:7" ht="22.5" customHeight="1" hidden="1">
      <c r="A61" s="193"/>
      <c r="B61" s="196"/>
      <c r="C61" s="8"/>
      <c r="D61" s="30"/>
      <c r="E61" s="30"/>
      <c r="F61" s="29"/>
      <c r="G61" s="34"/>
    </row>
    <row r="62" spans="1:7" ht="22.5" customHeight="1" hidden="1">
      <c r="A62" s="193"/>
      <c r="B62" s="196"/>
      <c r="C62" s="35"/>
      <c r="D62" s="67"/>
      <c r="E62" s="67"/>
      <c r="F62" s="68"/>
      <c r="G62" s="39"/>
    </row>
    <row r="63" spans="1:7" ht="22.5" customHeight="1" hidden="1">
      <c r="A63" s="194"/>
      <c r="B63" s="197"/>
      <c r="C63" s="35"/>
      <c r="D63" s="67"/>
      <c r="E63" s="67"/>
      <c r="F63" s="68"/>
      <c r="G63" s="39"/>
    </row>
    <row r="64" spans="1:7" ht="22.5" customHeight="1" thickBot="1">
      <c r="A64" s="208"/>
      <c r="B64" s="209"/>
      <c r="C64" s="209"/>
      <c r="D64" s="209"/>
      <c r="E64" s="209"/>
      <c r="F64" s="209"/>
      <c r="G64" s="52">
        <f>G58+G59+G60+G61+G62+G63</f>
        <v>60877</v>
      </c>
    </row>
    <row r="65" spans="1:8" s="33" customFormat="1" ht="214.5" customHeight="1">
      <c r="A65" s="183">
        <v>11</v>
      </c>
      <c r="B65" s="218" t="s">
        <v>28</v>
      </c>
      <c r="C65" s="9" t="s">
        <v>273</v>
      </c>
      <c r="D65" s="50" t="s">
        <v>41</v>
      </c>
      <c r="E65" s="50">
        <v>14</v>
      </c>
      <c r="F65" s="51" t="s">
        <v>274</v>
      </c>
      <c r="G65" s="11">
        <v>24084</v>
      </c>
      <c r="H65" s="33">
        <v>24084</v>
      </c>
    </row>
    <row r="66" spans="1:8" s="33" customFormat="1" ht="50.25" customHeight="1">
      <c r="A66" s="185"/>
      <c r="B66" s="219"/>
      <c r="C66" s="8" t="s">
        <v>275</v>
      </c>
      <c r="D66" s="60" t="s">
        <v>41</v>
      </c>
      <c r="E66" s="60">
        <v>2</v>
      </c>
      <c r="F66" s="44" t="s">
        <v>276</v>
      </c>
      <c r="G66" s="34">
        <v>1984</v>
      </c>
      <c r="H66" s="33">
        <v>1984</v>
      </c>
    </row>
    <row r="67" spans="1:7" ht="22.5" customHeight="1" thickBot="1">
      <c r="A67" s="198"/>
      <c r="B67" s="199"/>
      <c r="C67" s="199"/>
      <c r="D67" s="199"/>
      <c r="E67" s="199"/>
      <c r="F67" s="199"/>
      <c r="G67" s="40">
        <f>G65+G66</f>
        <v>26068</v>
      </c>
    </row>
    <row r="68" spans="1:7" s="33" customFormat="1" ht="29.25" customHeight="1">
      <c r="A68" s="112">
        <v>12</v>
      </c>
      <c r="B68" s="98" t="s">
        <v>29</v>
      </c>
      <c r="C68" s="26" t="s">
        <v>184</v>
      </c>
      <c r="D68" s="98" t="s">
        <v>37</v>
      </c>
      <c r="E68" s="70">
        <v>2</v>
      </c>
      <c r="F68" s="115" t="s">
        <v>277</v>
      </c>
      <c r="G68" s="42">
        <v>1421</v>
      </c>
    </row>
    <row r="69" spans="1:7" ht="22.5" customHeight="1" thickBot="1">
      <c r="A69" s="198"/>
      <c r="B69" s="199"/>
      <c r="C69" s="199"/>
      <c r="D69" s="199"/>
      <c r="E69" s="199"/>
      <c r="F69" s="199"/>
      <c r="G69" s="69">
        <f>SUM(G68:G68)</f>
        <v>1421</v>
      </c>
    </row>
    <row r="70" spans="1:7" s="33" customFormat="1" ht="66.75" customHeight="1" hidden="1">
      <c r="A70" s="203">
        <v>11</v>
      </c>
      <c r="B70" s="205" t="s">
        <v>30</v>
      </c>
      <c r="C70" s="9"/>
      <c r="D70" s="53"/>
      <c r="E70" s="53"/>
      <c r="F70" s="32"/>
      <c r="G70" s="11"/>
    </row>
    <row r="71" spans="1:7" ht="22.5" customHeight="1" hidden="1">
      <c r="A71" s="204"/>
      <c r="B71" s="206"/>
      <c r="C71" s="8"/>
      <c r="D71" s="61"/>
      <c r="E71" s="102"/>
      <c r="F71" s="27"/>
      <c r="G71" s="34"/>
    </row>
    <row r="72" spans="1:7" ht="22.5" customHeight="1" hidden="1">
      <c r="A72" s="184"/>
      <c r="B72" s="207"/>
      <c r="C72" s="8"/>
      <c r="D72" s="60"/>
      <c r="E72" s="61"/>
      <c r="F72" s="44"/>
      <c r="G72" s="34"/>
    </row>
    <row r="73" spans="1:7" ht="22.5" customHeight="1" hidden="1">
      <c r="A73" s="198"/>
      <c r="B73" s="199"/>
      <c r="C73" s="199"/>
      <c r="D73" s="199"/>
      <c r="E73" s="199"/>
      <c r="F73" s="199"/>
      <c r="G73" s="69">
        <f>G70+G71+G72</f>
        <v>0</v>
      </c>
    </row>
    <row r="74" spans="1:7" s="49" customFormat="1" ht="30.75" customHeight="1" hidden="1">
      <c r="A74" s="203">
        <v>9</v>
      </c>
      <c r="B74" s="205" t="s">
        <v>31</v>
      </c>
      <c r="C74" s="9"/>
      <c r="D74" s="50"/>
      <c r="E74" s="50"/>
      <c r="F74" s="51"/>
      <c r="G74" s="11"/>
    </row>
    <row r="75" spans="1:7" s="49" customFormat="1" ht="22.5" customHeight="1" hidden="1">
      <c r="A75" s="204"/>
      <c r="B75" s="206"/>
      <c r="C75" s="26"/>
      <c r="D75" s="70"/>
      <c r="E75" s="165"/>
      <c r="F75" s="41"/>
      <c r="G75" s="42"/>
    </row>
    <row r="76" spans="1:7" s="49" customFormat="1" ht="22.5" customHeight="1" hidden="1">
      <c r="A76" s="204"/>
      <c r="B76" s="206"/>
      <c r="C76" s="8"/>
      <c r="D76" s="12"/>
      <c r="E76" s="13"/>
      <c r="F76" s="44"/>
      <c r="G76" s="34"/>
    </row>
    <row r="77" spans="1:7" s="49" customFormat="1" ht="22.5" customHeight="1" hidden="1">
      <c r="A77" s="184"/>
      <c r="B77" s="207"/>
      <c r="C77" s="35"/>
      <c r="D77" s="14"/>
      <c r="E77" s="15"/>
      <c r="F77" s="44"/>
      <c r="G77" s="39"/>
    </row>
    <row r="78" spans="1:7" s="24" customFormat="1" ht="22.5" customHeight="1" hidden="1">
      <c r="A78" s="198"/>
      <c r="B78" s="199"/>
      <c r="C78" s="199"/>
      <c r="D78" s="199"/>
      <c r="E78" s="199"/>
      <c r="F78" s="199"/>
      <c r="G78" s="69">
        <f>G74+G75+G76+G77</f>
        <v>0</v>
      </c>
    </row>
    <row r="79" spans="1:7" s="49" customFormat="1" ht="22.5" customHeight="1">
      <c r="A79" s="203">
        <v>13</v>
      </c>
      <c r="B79" s="205" t="s">
        <v>32</v>
      </c>
      <c r="C79" s="9" t="s">
        <v>278</v>
      </c>
      <c r="D79" s="10" t="s">
        <v>66</v>
      </c>
      <c r="E79" s="111">
        <v>420</v>
      </c>
      <c r="F79" s="63" t="s">
        <v>279</v>
      </c>
      <c r="G79" s="11">
        <v>122090</v>
      </c>
    </row>
    <row r="80" spans="1:7" s="49" customFormat="1" ht="22.5" customHeight="1">
      <c r="A80" s="204"/>
      <c r="B80" s="206"/>
      <c r="C80" s="8" t="s">
        <v>280</v>
      </c>
      <c r="D80" s="12" t="s">
        <v>66</v>
      </c>
      <c r="E80" s="88">
        <v>170</v>
      </c>
      <c r="F80" s="27" t="s">
        <v>281</v>
      </c>
      <c r="G80" s="89">
        <v>70845</v>
      </c>
    </row>
    <row r="81" spans="1:7" s="49" customFormat="1" ht="22.5" customHeight="1" hidden="1">
      <c r="A81" s="184"/>
      <c r="B81" s="207"/>
      <c r="C81" s="8"/>
      <c r="D81" s="12"/>
      <c r="E81" s="88"/>
      <c r="F81" s="29"/>
      <c r="G81" s="89"/>
    </row>
    <row r="82" spans="1:7" s="24" customFormat="1" ht="22.5" customHeight="1" thickBot="1">
      <c r="A82" s="214"/>
      <c r="B82" s="215"/>
      <c r="C82" s="215"/>
      <c r="D82" s="215"/>
      <c r="E82" s="215"/>
      <c r="F82" s="215"/>
      <c r="G82" s="69">
        <f>G79+G80+G81</f>
        <v>192935</v>
      </c>
    </row>
    <row r="83" spans="1:7" s="24" customFormat="1" ht="24" customHeight="1" hidden="1">
      <c r="A83" s="192">
        <v>11</v>
      </c>
      <c r="B83" s="195" t="s">
        <v>13</v>
      </c>
      <c r="C83" s="9"/>
      <c r="D83" s="10"/>
      <c r="E83" s="10"/>
      <c r="F83" s="32"/>
      <c r="G83" s="11"/>
    </row>
    <row r="84" spans="1:7" s="24" customFormat="1" ht="22.5" customHeight="1" hidden="1">
      <c r="A84" s="193"/>
      <c r="B84" s="196"/>
      <c r="C84" s="8"/>
      <c r="D84" s="12"/>
      <c r="E84" s="12"/>
      <c r="F84" s="72"/>
      <c r="G84" s="34"/>
    </row>
    <row r="85" spans="1:7" s="24" customFormat="1" ht="22.5" customHeight="1" hidden="1">
      <c r="A85" s="194"/>
      <c r="B85" s="197"/>
      <c r="C85" s="35"/>
      <c r="D85" s="14"/>
      <c r="E85" s="14"/>
      <c r="F85" s="73"/>
      <c r="G85" s="39"/>
    </row>
    <row r="86" spans="1:7" s="24" customFormat="1" ht="22.5" customHeight="1" hidden="1">
      <c r="A86" s="216"/>
      <c r="B86" s="217"/>
      <c r="C86" s="217"/>
      <c r="D86" s="217"/>
      <c r="E86" s="217"/>
      <c r="F86" s="217"/>
      <c r="G86" s="74">
        <f>G83+G84+G85</f>
        <v>0</v>
      </c>
    </row>
    <row r="87" spans="1:7" s="49" customFormat="1" ht="22.5" customHeight="1" hidden="1">
      <c r="A87" s="183">
        <v>13</v>
      </c>
      <c r="B87" s="218" t="s">
        <v>17</v>
      </c>
      <c r="C87" s="9"/>
      <c r="D87" s="54"/>
      <c r="E87" s="54"/>
      <c r="F87" s="63"/>
      <c r="G87" s="11"/>
    </row>
    <row r="88" spans="1:7" s="49" customFormat="1" ht="22.5" customHeight="1" hidden="1">
      <c r="A88" s="185"/>
      <c r="B88" s="219"/>
      <c r="C88" s="27"/>
      <c r="D88" s="61"/>
      <c r="E88" s="61"/>
      <c r="F88" s="27"/>
      <c r="G88" s="34"/>
    </row>
    <row r="89" spans="1:7" s="24" customFormat="1" ht="22.5" customHeight="1" hidden="1">
      <c r="A89" s="216"/>
      <c r="B89" s="217"/>
      <c r="C89" s="217"/>
      <c r="D89" s="217"/>
      <c r="E89" s="217"/>
      <c r="F89" s="217"/>
      <c r="G89" s="119">
        <f>G87+G88</f>
        <v>0</v>
      </c>
    </row>
    <row r="90" spans="1:7" s="75" customFormat="1" ht="30.75" customHeight="1">
      <c r="A90" s="222">
        <v>14</v>
      </c>
      <c r="B90" s="224" t="s">
        <v>33</v>
      </c>
      <c r="C90" s="123" t="s">
        <v>267</v>
      </c>
      <c r="D90" s="87" t="s">
        <v>37</v>
      </c>
      <c r="E90" s="111">
        <v>1</v>
      </c>
      <c r="F90" s="124" t="s">
        <v>282</v>
      </c>
      <c r="G90" s="125">
        <v>356</v>
      </c>
    </row>
    <row r="91" spans="1:7" s="75" customFormat="1" ht="30.75" customHeight="1">
      <c r="A91" s="223"/>
      <c r="B91" s="225"/>
      <c r="C91" s="168" t="s">
        <v>283</v>
      </c>
      <c r="D91" s="169" t="s">
        <v>41</v>
      </c>
      <c r="E91" s="170">
        <v>2</v>
      </c>
      <c r="F91" s="171" t="s">
        <v>284</v>
      </c>
      <c r="G91" s="172">
        <v>1609</v>
      </c>
    </row>
    <row r="92" spans="1:7" ht="22.5" customHeight="1" thickBot="1">
      <c r="A92" s="198"/>
      <c r="B92" s="199"/>
      <c r="C92" s="199"/>
      <c r="D92" s="199"/>
      <c r="E92" s="199"/>
      <c r="F92" s="199"/>
      <c r="G92" s="69">
        <f>G90+G91</f>
        <v>1965</v>
      </c>
    </row>
    <row r="93" spans="1:7" ht="36.75" customHeight="1" hidden="1">
      <c r="A93" s="194">
        <v>12</v>
      </c>
      <c r="B93" s="197" t="s">
        <v>34</v>
      </c>
      <c r="C93" s="26"/>
      <c r="D93" s="120"/>
      <c r="E93" s="120"/>
      <c r="F93" s="115"/>
      <c r="G93" s="114"/>
    </row>
    <row r="94" spans="1:7" ht="28.5" customHeight="1" hidden="1">
      <c r="A94" s="211"/>
      <c r="B94" s="213"/>
      <c r="C94" s="8"/>
      <c r="D94" s="43"/>
      <c r="E94" s="48"/>
      <c r="F94" s="8"/>
      <c r="G94" s="34"/>
    </row>
    <row r="95" spans="1:7" ht="22.5" customHeight="1" hidden="1">
      <c r="A95" s="211"/>
      <c r="B95" s="213"/>
      <c r="C95" s="8"/>
      <c r="D95" s="43"/>
      <c r="E95" s="43"/>
      <c r="F95" s="44"/>
      <c r="G95" s="34"/>
    </row>
    <row r="96" spans="1:7" ht="22.5" customHeight="1" hidden="1">
      <c r="A96" s="211"/>
      <c r="B96" s="213"/>
      <c r="C96" s="76"/>
      <c r="D96" s="104"/>
      <c r="E96" s="105"/>
      <c r="F96" s="77"/>
      <c r="G96" s="34"/>
    </row>
    <row r="97" spans="1:7" ht="22.5" customHeight="1" hidden="1">
      <c r="A97" s="208"/>
      <c r="B97" s="209"/>
      <c r="C97" s="209"/>
      <c r="D97" s="209"/>
      <c r="E97" s="209"/>
      <c r="F97" s="209"/>
      <c r="G97" s="74">
        <f>SUM(G93:G96)</f>
        <v>0</v>
      </c>
    </row>
    <row r="98" spans="1:7" s="33" customFormat="1" ht="36.75" customHeight="1">
      <c r="A98" s="192">
        <v>15</v>
      </c>
      <c r="B98" s="195" t="s">
        <v>35</v>
      </c>
      <c r="C98" s="32" t="s">
        <v>285</v>
      </c>
      <c r="D98" s="53" t="s">
        <v>41</v>
      </c>
      <c r="E98" s="53">
        <v>5</v>
      </c>
      <c r="F98" s="32" t="s">
        <v>286</v>
      </c>
      <c r="G98" s="11">
        <v>3713</v>
      </c>
    </row>
    <row r="99" spans="1:7" s="33" customFormat="1" ht="51.75" customHeight="1" hidden="1">
      <c r="A99" s="193"/>
      <c r="B99" s="196"/>
      <c r="C99" s="44"/>
      <c r="D99" s="60"/>
      <c r="E99" s="60"/>
      <c r="F99" s="44"/>
      <c r="G99" s="34"/>
    </row>
    <row r="100" spans="1:7" s="33" customFormat="1" ht="22.5" customHeight="1" hidden="1">
      <c r="A100" s="194"/>
      <c r="B100" s="197"/>
      <c r="C100" s="93"/>
      <c r="D100" s="95"/>
      <c r="E100" s="95"/>
      <c r="F100" s="93"/>
      <c r="G100" s="39"/>
    </row>
    <row r="101" spans="1:7" ht="22.5" customHeight="1" thickBot="1">
      <c r="A101" s="198"/>
      <c r="B101" s="199"/>
      <c r="C101" s="199"/>
      <c r="D101" s="199"/>
      <c r="E101" s="199"/>
      <c r="F101" s="199"/>
      <c r="G101" s="69">
        <f>G98+G99+G100</f>
        <v>3713</v>
      </c>
    </row>
    <row r="102" spans="1:7" s="33" customFormat="1" ht="33" customHeight="1" hidden="1">
      <c r="A102" s="203">
        <v>14</v>
      </c>
      <c r="B102" s="205" t="s">
        <v>15</v>
      </c>
      <c r="C102" s="9"/>
      <c r="D102" s="53"/>
      <c r="E102" s="53"/>
      <c r="F102" s="55"/>
      <c r="G102" s="11"/>
    </row>
    <row r="103" spans="1:7" s="33" customFormat="1" ht="55.5" customHeight="1" hidden="1">
      <c r="A103" s="184"/>
      <c r="B103" s="207"/>
      <c r="C103" s="91"/>
      <c r="D103" s="97"/>
      <c r="E103" s="97"/>
      <c r="F103" s="92"/>
      <c r="G103" s="110"/>
    </row>
    <row r="104" spans="1:7" ht="22.5" customHeight="1" hidden="1">
      <c r="A104" s="198"/>
      <c r="B104" s="199"/>
      <c r="C104" s="199"/>
      <c r="D104" s="199"/>
      <c r="E104" s="199"/>
      <c r="F104" s="199"/>
      <c r="G104" s="69">
        <f>G102+G103</f>
        <v>0</v>
      </c>
    </row>
    <row r="105" spans="1:7" ht="17.25" customHeight="1" thickBot="1">
      <c r="A105" s="220" t="s">
        <v>6</v>
      </c>
      <c r="B105" s="221"/>
      <c r="C105" s="221"/>
      <c r="D105" s="221"/>
      <c r="E105" s="221"/>
      <c r="F105" s="221"/>
      <c r="G105" s="96">
        <f>G7+G11+G15+G19+G24+G29+G33+G39+G44+G49+G53+G57+G64+G67+G69+G73+G78+G82+G86+G89+G92+G97+G101+G104</f>
        <v>434897</v>
      </c>
    </row>
    <row r="106" spans="1:7" ht="17.25" customHeight="1">
      <c r="A106" s="78"/>
      <c r="B106" s="78"/>
      <c r="C106" s="78"/>
      <c r="D106" s="78"/>
      <c r="E106" s="78"/>
      <c r="F106" s="78"/>
      <c r="G106" s="80"/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7.25" customHeight="1">
      <c r="A109" s="78"/>
      <c r="B109" s="78"/>
      <c r="C109" s="78"/>
      <c r="D109" s="78"/>
      <c r="E109" s="78"/>
      <c r="F109" s="78"/>
      <c r="G109" s="80"/>
    </row>
    <row r="110" spans="1:7" ht="15">
      <c r="A110" s="78"/>
      <c r="B110" s="78"/>
      <c r="C110" s="79"/>
      <c r="D110" s="16"/>
      <c r="E110" s="109"/>
      <c r="F110" s="79"/>
      <c r="G110" s="80"/>
    </row>
    <row r="111" spans="1:7" ht="15.75">
      <c r="A111" s="81"/>
      <c r="B111" s="1" t="s">
        <v>20</v>
      </c>
      <c r="C111" s="2"/>
      <c r="D111" s="106"/>
      <c r="E111" s="107"/>
      <c r="F111" s="3" t="s">
        <v>7</v>
      </c>
      <c r="G111" s="82"/>
    </row>
    <row r="112" spans="1:8" ht="15.75">
      <c r="A112" s="81"/>
      <c r="B112" s="1"/>
      <c r="C112" s="2"/>
      <c r="D112" s="106"/>
      <c r="E112" s="107"/>
      <c r="F112" s="3"/>
      <c r="G112" s="82"/>
      <c r="H112" s="90"/>
    </row>
    <row r="113" spans="1:7" ht="15.75">
      <c r="A113" s="81"/>
      <c r="B113" s="1" t="s">
        <v>18</v>
      </c>
      <c r="C113" s="2"/>
      <c r="D113" s="106"/>
      <c r="E113" s="107"/>
      <c r="F113" s="3" t="s">
        <v>19</v>
      </c>
      <c r="G113" s="82"/>
    </row>
    <row r="114" ht="15">
      <c r="G114" s="84"/>
    </row>
    <row r="115" ht="15">
      <c r="G115" s="84"/>
    </row>
    <row r="116" ht="15">
      <c r="G116" s="84"/>
    </row>
  </sheetData>
  <sheetProtection/>
  <mergeCells count="72">
    <mergeCell ref="A101:F101"/>
    <mergeCell ref="A102:A103"/>
    <mergeCell ref="B102:B103"/>
    <mergeCell ref="A104:F104"/>
    <mergeCell ref="A105:F105"/>
    <mergeCell ref="A92:F92"/>
    <mergeCell ref="A93:A96"/>
    <mergeCell ref="B93:B96"/>
    <mergeCell ref="A97:F97"/>
    <mergeCell ref="A98:A100"/>
    <mergeCell ref="B98:B100"/>
    <mergeCell ref="A86:F86"/>
    <mergeCell ref="A87:A88"/>
    <mergeCell ref="B87:B88"/>
    <mergeCell ref="A89:F89"/>
    <mergeCell ref="A90:A91"/>
    <mergeCell ref="B90:B91"/>
    <mergeCell ref="A78:F78"/>
    <mergeCell ref="A79:A81"/>
    <mergeCell ref="B79:B81"/>
    <mergeCell ref="A82:F82"/>
    <mergeCell ref="A83:A85"/>
    <mergeCell ref="B83:B85"/>
    <mergeCell ref="A67:F67"/>
    <mergeCell ref="A69:F69"/>
    <mergeCell ref="A70:A72"/>
    <mergeCell ref="B70:B72"/>
    <mergeCell ref="A73:F73"/>
    <mergeCell ref="A74:A77"/>
    <mergeCell ref="B74:B77"/>
    <mergeCell ref="A57:F57"/>
    <mergeCell ref="A58:A63"/>
    <mergeCell ref="B58:B63"/>
    <mergeCell ref="A64:F64"/>
    <mergeCell ref="A65:A66"/>
    <mergeCell ref="B65:B66"/>
    <mergeCell ref="A49:F49"/>
    <mergeCell ref="A50:A52"/>
    <mergeCell ref="B50:B52"/>
    <mergeCell ref="A53:F53"/>
    <mergeCell ref="A54:A56"/>
    <mergeCell ref="B54:B56"/>
    <mergeCell ref="A39:F39"/>
    <mergeCell ref="A40:A43"/>
    <mergeCell ref="B40:B43"/>
    <mergeCell ref="A44:F44"/>
    <mergeCell ref="A45:A48"/>
    <mergeCell ref="B45:B48"/>
    <mergeCell ref="A29:F29"/>
    <mergeCell ref="A30:A32"/>
    <mergeCell ref="B30:B32"/>
    <mergeCell ref="A33:F33"/>
    <mergeCell ref="A34:A38"/>
    <mergeCell ref="B34:B38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6"/>
    <mergeCell ref="B4:B6"/>
    <mergeCell ref="A7:F7"/>
    <mergeCell ref="A8:A10"/>
    <mergeCell ref="B8:B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87">
      <selection activeCell="C110" sqref="C110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6.42187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287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45" customHeight="1" hidden="1">
      <c r="A4" s="183">
        <v>1</v>
      </c>
      <c r="B4" s="186" t="s">
        <v>12</v>
      </c>
      <c r="C4" s="9"/>
      <c r="D4" s="10"/>
      <c r="E4" s="111"/>
      <c r="F4" s="9"/>
      <c r="G4" s="25"/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hidden="1">
      <c r="A7" s="189"/>
      <c r="B7" s="190"/>
      <c r="C7" s="190"/>
      <c r="D7" s="190"/>
      <c r="E7" s="190"/>
      <c r="F7" s="191"/>
      <c r="G7" s="86">
        <f>G4+G5+G6</f>
        <v>0</v>
      </c>
    </row>
    <row r="8" spans="1:7" s="33" customFormat="1" ht="98.25" customHeight="1">
      <c r="A8" s="192">
        <v>1</v>
      </c>
      <c r="B8" s="195" t="s">
        <v>9</v>
      </c>
      <c r="C8" s="9" t="s">
        <v>288</v>
      </c>
      <c r="D8" s="53" t="s">
        <v>41</v>
      </c>
      <c r="E8" s="54">
        <v>2</v>
      </c>
      <c r="F8" s="163" t="s">
        <v>289</v>
      </c>
      <c r="G8" s="11">
        <v>2104</v>
      </c>
    </row>
    <row r="9" spans="1:7" ht="102.75" customHeight="1" hidden="1">
      <c r="A9" s="193"/>
      <c r="B9" s="196"/>
      <c r="C9" s="8"/>
      <c r="D9" s="61"/>
      <c r="E9" s="101"/>
      <c r="F9" s="27"/>
      <c r="G9" s="34"/>
    </row>
    <row r="10" spans="1:7" ht="22.5" customHeight="1" hidden="1">
      <c r="A10" s="193"/>
      <c r="B10" s="196"/>
      <c r="C10" s="29"/>
      <c r="D10" s="30"/>
      <c r="E10" s="12"/>
      <c r="F10" s="29"/>
      <c r="G10" s="39"/>
    </row>
    <row r="11" spans="1:7" ht="22.5" customHeight="1" thickBot="1">
      <c r="A11" s="198"/>
      <c r="B11" s="199"/>
      <c r="C11" s="199"/>
      <c r="D11" s="199"/>
      <c r="E11" s="199"/>
      <c r="F11" s="199"/>
      <c r="G11" s="40">
        <f>G8+G9+G10</f>
        <v>2104</v>
      </c>
    </row>
    <row r="12" spans="1:7" ht="120.75" customHeight="1" hidden="1">
      <c r="A12" s="192">
        <v>3</v>
      </c>
      <c r="B12" s="195" t="s">
        <v>8</v>
      </c>
      <c r="C12" s="26"/>
      <c r="D12" s="70"/>
      <c r="E12" s="70"/>
      <c r="F12" s="41"/>
      <c r="G12" s="42"/>
    </row>
    <row r="13" spans="1:7" ht="36.75" customHeight="1" hidden="1">
      <c r="A13" s="193"/>
      <c r="B13" s="196"/>
      <c r="C13" s="8"/>
      <c r="D13" s="60"/>
      <c r="E13" s="61"/>
      <c r="F13" s="44"/>
      <c r="G13" s="45"/>
    </row>
    <row r="14" spans="1:7" ht="22.5" customHeight="1" hidden="1">
      <c r="A14" s="194"/>
      <c r="B14" s="197"/>
      <c r="C14" s="35"/>
      <c r="D14" s="95"/>
      <c r="E14" s="36"/>
      <c r="F14" s="35"/>
      <c r="G14" s="94"/>
    </row>
    <row r="15" spans="1:7" ht="22.5" customHeight="1" hidden="1">
      <c r="A15" s="198"/>
      <c r="B15" s="199"/>
      <c r="C15" s="199"/>
      <c r="D15" s="199"/>
      <c r="E15" s="199"/>
      <c r="F15" s="199"/>
      <c r="G15" s="40">
        <f>G12+G13+G14</f>
        <v>0</v>
      </c>
    </row>
    <row r="16" spans="1:7" ht="32.25" customHeight="1" hidden="1">
      <c r="A16" s="203">
        <v>4</v>
      </c>
      <c r="B16" s="195" t="s">
        <v>21</v>
      </c>
      <c r="C16" s="9"/>
      <c r="D16" s="46"/>
      <c r="E16" s="46"/>
      <c r="F16" s="64"/>
      <c r="G16" s="47"/>
    </row>
    <row r="17" spans="1:7" ht="22.5" customHeight="1" hidden="1">
      <c r="A17" s="204"/>
      <c r="B17" s="196"/>
      <c r="C17" s="8"/>
      <c r="D17" s="43"/>
      <c r="E17" s="43"/>
      <c r="F17" s="44"/>
      <c r="G17" s="45"/>
    </row>
    <row r="18" spans="1:7" ht="22.5" customHeight="1" hidden="1">
      <c r="A18" s="184"/>
      <c r="B18" s="197"/>
      <c r="C18" s="8"/>
      <c r="D18" s="43"/>
      <c r="E18" s="43"/>
      <c r="F18" s="44"/>
      <c r="G18" s="45"/>
    </row>
    <row r="19" spans="1:7" ht="22.5" customHeight="1" hidden="1">
      <c r="A19" s="198"/>
      <c r="B19" s="199"/>
      <c r="C19" s="199"/>
      <c r="D19" s="199"/>
      <c r="E19" s="199"/>
      <c r="F19" s="199"/>
      <c r="G19" s="40">
        <f>G16+G17+G18</f>
        <v>0</v>
      </c>
    </row>
    <row r="20" spans="1:7" ht="30" customHeight="1">
      <c r="A20" s="203">
        <v>2</v>
      </c>
      <c r="B20" s="205" t="s">
        <v>14</v>
      </c>
      <c r="C20" s="9" t="s">
        <v>290</v>
      </c>
      <c r="D20" s="46" t="s">
        <v>41</v>
      </c>
      <c r="E20" s="46">
        <v>24</v>
      </c>
      <c r="F20" s="32" t="s">
        <v>291</v>
      </c>
      <c r="G20" s="47">
        <v>21734</v>
      </c>
    </row>
    <row r="21" spans="1:11" ht="44.25" customHeight="1">
      <c r="A21" s="204"/>
      <c r="B21" s="206"/>
      <c r="C21" s="8" t="s">
        <v>292</v>
      </c>
      <c r="D21" s="48" t="s">
        <v>41</v>
      </c>
      <c r="E21" s="48">
        <v>1</v>
      </c>
      <c r="F21" s="27" t="s">
        <v>293</v>
      </c>
      <c r="G21" s="45">
        <v>713</v>
      </c>
      <c r="K21" s="49"/>
    </row>
    <row r="22" spans="1:7" ht="46.5" customHeight="1" hidden="1">
      <c r="A22" s="204"/>
      <c r="B22" s="206"/>
      <c r="C22" s="8"/>
      <c r="D22" s="48"/>
      <c r="E22" s="48"/>
      <c r="F22" s="27"/>
      <c r="G22" s="45"/>
    </row>
    <row r="23" spans="1:7" ht="22.5" customHeight="1" hidden="1">
      <c r="A23" s="184"/>
      <c r="B23" s="207"/>
      <c r="C23" s="8"/>
      <c r="D23" s="43"/>
      <c r="E23" s="43"/>
      <c r="F23" s="44"/>
      <c r="G23" s="45"/>
    </row>
    <row r="24" spans="1:7" ht="22.5" customHeight="1" thickBot="1">
      <c r="A24" s="198"/>
      <c r="B24" s="199"/>
      <c r="C24" s="199"/>
      <c r="D24" s="199"/>
      <c r="E24" s="199"/>
      <c r="F24" s="199"/>
      <c r="G24" s="40">
        <f>G20+G21+G22+G23</f>
        <v>22447</v>
      </c>
    </row>
    <row r="25" spans="1:7" s="49" customFormat="1" ht="80.25" customHeight="1">
      <c r="A25" s="203">
        <v>3</v>
      </c>
      <c r="B25" s="205" t="s">
        <v>23</v>
      </c>
      <c r="C25" s="9" t="s">
        <v>294</v>
      </c>
      <c r="D25" s="50" t="s">
        <v>41</v>
      </c>
      <c r="E25" s="10">
        <v>3</v>
      </c>
      <c r="F25" s="51" t="s">
        <v>295</v>
      </c>
      <c r="G25" s="25">
        <v>3040</v>
      </c>
    </row>
    <row r="26" spans="1:7" s="49" customFormat="1" ht="32.25" customHeight="1" hidden="1">
      <c r="A26" s="204"/>
      <c r="B26" s="206"/>
      <c r="C26" s="8"/>
      <c r="D26" s="61"/>
      <c r="E26" s="101"/>
      <c r="F26" s="27"/>
      <c r="G26" s="45"/>
    </row>
    <row r="27" spans="1:7" s="49" customFormat="1" ht="52.5" customHeight="1" hidden="1">
      <c r="A27" s="204"/>
      <c r="B27" s="206"/>
      <c r="C27" s="8"/>
      <c r="D27" s="60"/>
      <c r="E27" s="61"/>
      <c r="F27" s="44"/>
      <c r="G27" s="45"/>
    </row>
    <row r="28" spans="1:7" s="49" customFormat="1" ht="22.5" customHeight="1" hidden="1">
      <c r="A28" s="184"/>
      <c r="B28" s="207"/>
      <c r="C28" s="8"/>
      <c r="D28" s="60"/>
      <c r="E28" s="61"/>
      <c r="F28" s="44"/>
      <c r="G28" s="45"/>
    </row>
    <row r="29" spans="1:7" ht="22.5" customHeight="1" thickBot="1">
      <c r="A29" s="208" t="s">
        <v>61</v>
      </c>
      <c r="B29" s="209"/>
      <c r="C29" s="209"/>
      <c r="D29" s="209"/>
      <c r="E29" s="209"/>
      <c r="F29" s="209"/>
      <c r="G29" s="52">
        <f>G25+G26+G27+G28</f>
        <v>3040</v>
      </c>
    </row>
    <row r="30" spans="1:7" ht="105" customHeight="1" hidden="1">
      <c r="A30" s="210">
        <v>5</v>
      </c>
      <c r="B30" s="212" t="s">
        <v>22</v>
      </c>
      <c r="C30" s="9"/>
      <c r="D30" s="46"/>
      <c r="E30" s="46"/>
      <c r="F30" s="32"/>
      <c r="G30" s="47"/>
    </row>
    <row r="31" spans="1:7" ht="81.75" customHeight="1" hidden="1">
      <c r="A31" s="211"/>
      <c r="B31" s="213"/>
      <c r="C31" s="8"/>
      <c r="D31" s="43"/>
      <c r="E31" s="43"/>
      <c r="F31" s="44"/>
      <c r="G31" s="45"/>
    </row>
    <row r="32" spans="1:7" ht="42.75" customHeight="1" hidden="1">
      <c r="A32" s="211"/>
      <c r="B32" s="213"/>
      <c r="C32" s="8"/>
      <c r="D32" s="43"/>
      <c r="E32" s="43"/>
      <c r="F32" s="44"/>
      <c r="G32" s="45"/>
    </row>
    <row r="33" spans="1:7" ht="22.5" customHeight="1" hidden="1">
      <c r="A33" s="208"/>
      <c r="B33" s="209"/>
      <c r="C33" s="209"/>
      <c r="D33" s="209"/>
      <c r="E33" s="209"/>
      <c r="F33" s="209"/>
      <c r="G33" s="52">
        <f>G31+G30+G32</f>
        <v>0</v>
      </c>
    </row>
    <row r="34" spans="1:7" s="5" customFormat="1" ht="27" customHeight="1">
      <c r="A34" s="210">
        <v>4</v>
      </c>
      <c r="B34" s="212" t="s">
        <v>24</v>
      </c>
      <c r="C34" s="9" t="s">
        <v>296</v>
      </c>
      <c r="D34" s="53" t="s">
        <v>66</v>
      </c>
      <c r="E34" s="54">
        <v>392</v>
      </c>
      <c r="F34" s="51" t="s">
        <v>297</v>
      </c>
      <c r="G34" s="47">
        <v>69784</v>
      </c>
    </row>
    <row r="35" spans="1:7" ht="48" customHeight="1" hidden="1">
      <c r="A35" s="211"/>
      <c r="B35" s="213"/>
      <c r="C35" s="8"/>
      <c r="D35" s="12"/>
      <c r="E35" s="12"/>
      <c r="F35" s="8"/>
      <c r="G35" s="113"/>
    </row>
    <row r="36" spans="1:7" ht="22.5" customHeight="1" hidden="1">
      <c r="A36" s="211"/>
      <c r="B36" s="213"/>
      <c r="C36" s="8"/>
      <c r="D36" s="60"/>
      <c r="E36" s="61"/>
      <c r="F36" s="44"/>
      <c r="G36" s="45"/>
    </row>
    <row r="37" spans="1:7" s="33" customFormat="1" ht="22.5" customHeight="1" hidden="1">
      <c r="A37" s="211"/>
      <c r="B37" s="213"/>
      <c r="C37" s="56"/>
      <c r="D37" s="57"/>
      <c r="E37" s="58"/>
      <c r="F37" s="56"/>
      <c r="G37" s="34"/>
    </row>
    <row r="38" spans="1:7" s="33" customFormat="1" ht="22.5" customHeight="1" hidden="1">
      <c r="A38" s="211"/>
      <c r="B38" s="213"/>
      <c r="C38" s="56"/>
      <c r="D38" s="57"/>
      <c r="E38" s="103"/>
      <c r="F38" s="59"/>
      <c r="G38" s="34"/>
    </row>
    <row r="39" spans="1:7" ht="22.5" customHeight="1" thickBot="1">
      <c r="A39" s="198"/>
      <c r="B39" s="199"/>
      <c r="C39" s="199"/>
      <c r="D39" s="199"/>
      <c r="E39" s="199"/>
      <c r="F39" s="199"/>
      <c r="G39" s="40">
        <f>G34+G35+G36+G37</f>
        <v>69784</v>
      </c>
    </row>
    <row r="40" spans="1:7" s="33" customFormat="1" ht="71.25" customHeight="1" hidden="1">
      <c r="A40" s="210">
        <v>5</v>
      </c>
      <c r="B40" s="212" t="s">
        <v>16</v>
      </c>
      <c r="C40" s="9"/>
      <c r="D40" s="10"/>
      <c r="E40" s="10"/>
      <c r="F40" s="32"/>
      <c r="G40" s="11"/>
    </row>
    <row r="41" spans="1:7" s="33" customFormat="1" ht="57" customHeight="1">
      <c r="A41" s="211"/>
      <c r="B41" s="213"/>
      <c r="C41" s="8" t="s">
        <v>298</v>
      </c>
      <c r="D41" s="61" t="s">
        <v>41</v>
      </c>
      <c r="E41" s="61">
        <v>4</v>
      </c>
      <c r="F41" s="27" t="s">
        <v>299</v>
      </c>
      <c r="G41" s="34">
        <v>3814</v>
      </c>
    </row>
    <row r="42" spans="1:7" ht="65.25" customHeight="1">
      <c r="A42" s="211"/>
      <c r="B42" s="213"/>
      <c r="C42" s="8" t="s">
        <v>300</v>
      </c>
      <c r="D42" s="60" t="s">
        <v>41</v>
      </c>
      <c r="E42" s="61">
        <v>14</v>
      </c>
      <c r="F42" s="62" t="s">
        <v>301</v>
      </c>
      <c r="G42" s="45">
        <v>13313</v>
      </c>
    </row>
    <row r="43" spans="1:7" ht="22.5" customHeight="1" hidden="1">
      <c r="A43" s="211"/>
      <c r="B43" s="213"/>
      <c r="C43" s="8"/>
      <c r="D43" s="60"/>
      <c r="E43" s="61"/>
      <c r="F43" s="44"/>
      <c r="G43" s="45"/>
    </row>
    <row r="44" spans="1:7" ht="22.5" customHeight="1" thickBot="1">
      <c r="A44" s="198"/>
      <c r="B44" s="199"/>
      <c r="C44" s="199"/>
      <c r="D44" s="199"/>
      <c r="E44" s="199"/>
      <c r="F44" s="199"/>
      <c r="G44" s="40">
        <f>SUM(G40:G43)</f>
        <v>17127</v>
      </c>
    </row>
    <row r="45" spans="1:7" s="33" customFormat="1" ht="69.75" customHeight="1" hidden="1">
      <c r="A45" s="204">
        <v>8</v>
      </c>
      <c r="B45" s="206" t="s">
        <v>25</v>
      </c>
      <c r="C45" s="26"/>
      <c r="D45" s="70"/>
      <c r="E45" s="70"/>
      <c r="F45" s="41"/>
      <c r="G45" s="42"/>
    </row>
    <row r="46" spans="1:7" s="33" customFormat="1" ht="22.5" customHeight="1" hidden="1">
      <c r="A46" s="204"/>
      <c r="B46" s="206"/>
      <c r="C46" s="8"/>
      <c r="D46" s="61"/>
      <c r="E46" s="61"/>
      <c r="F46" s="27"/>
      <c r="G46" s="34"/>
    </row>
    <row r="47" spans="1:7" s="33" customFormat="1" ht="22.5" customHeight="1" hidden="1">
      <c r="A47" s="204"/>
      <c r="B47" s="206"/>
      <c r="C47" s="35"/>
      <c r="D47" s="36"/>
      <c r="E47" s="36"/>
      <c r="F47" s="38"/>
      <c r="G47" s="39"/>
    </row>
    <row r="48" spans="1:7" s="33" customFormat="1" ht="22.5" customHeight="1" hidden="1">
      <c r="A48" s="184"/>
      <c r="B48" s="207"/>
      <c r="C48" s="35"/>
      <c r="D48" s="36"/>
      <c r="E48" s="36"/>
      <c r="F48" s="38"/>
      <c r="G48" s="39"/>
    </row>
    <row r="49" spans="1:7" ht="22.5" customHeight="1" hidden="1">
      <c r="A49" s="208"/>
      <c r="B49" s="209"/>
      <c r="C49" s="209"/>
      <c r="D49" s="209"/>
      <c r="E49" s="209"/>
      <c r="F49" s="209"/>
      <c r="G49" s="52">
        <f>G45+G46+G47+G48</f>
        <v>0</v>
      </c>
    </row>
    <row r="50" spans="1:7" ht="69.75" customHeight="1">
      <c r="A50" s="210">
        <v>6</v>
      </c>
      <c r="B50" s="212" t="s">
        <v>5</v>
      </c>
      <c r="C50" s="9" t="s">
        <v>302</v>
      </c>
      <c r="D50" s="53" t="s">
        <v>41</v>
      </c>
      <c r="E50" s="54">
        <v>39</v>
      </c>
      <c r="F50" s="32" t="s">
        <v>303</v>
      </c>
      <c r="G50" s="11">
        <v>39880</v>
      </c>
    </row>
    <row r="51" spans="1:7" ht="46.5" customHeight="1" hidden="1">
      <c r="A51" s="211"/>
      <c r="B51" s="213"/>
      <c r="C51" s="8"/>
      <c r="D51" s="43"/>
      <c r="E51" s="48"/>
      <c r="F51" s="8"/>
      <c r="G51" s="45"/>
    </row>
    <row r="52" spans="1:7" ht="30" customHeight="1" hidden="1">
      <c r="A52" s="211"/>
      <c r="B52" s="213"/>
      <c r="C52" s="8"/>
      <c r="D52" s="43"/>
      <c r="E52" s="48"/>
      <c r="F52" s="8"/>
      <c r="G52" s="45"/>
    </row>
    <row r="53" spans="1:7" ht="22.5" customHeight="1" thickBot="1">
      <c r="A53" s="198"/>
      <c r="B53" s="199"/>
      <c r="C53" s="199"/>
      <c r="D53" s="199"/>
      <c r="E53" s="199"/>
      <c r="F53" s="199"/>
      <c r="G53" s="40">
        <f>G50+G51+G52</f>
        <v>39880</v>
      </c>
    </row>
    <row r="54" spans="1:7" s="33" customFormat="1" ht="68.25" customHeight="1">
      <c r="A54" s="194">
        <v>7</v>
      </c>
      <c r="B54" s="197" t="s">
        <v>26</v>
      </c>
      <c r="C54" s="26" t="s">
        <v>304</v>
      </c>
      <c r="D54" s="7" t="s">
        <v>41</v>
      </c>
      <c r="E54" s="7">
        <v>4</v>
      </c>
      <c r="F54" s="64" t="s">
        <v>305</v>
      </c>
      <c r="G54" s="173">
        <v>3195</v>
      </c>
    </row>
    <row r="55" spans="1:7" s="33" customFormat="1" ht="55.5" customHeight="1" hidden="1">
      <c r="A55" s="211"/>
      <c r="B55" s="213"/>
      <c r="C55" s="8"/>
      <c r="D55" s="48"/>
      <c r="E55" s="48"/>
      <c r="F55" s="8"/>
      <c r="G55" s="45"/>
    </row>
    <row r="56" spans="1:7" ht="22.5" customHeight="1" hidden="1">
      <c r="A56" s="211"/>
      <c r="B56" s="213"/>
      <c r="C56" s="8"/>
      <c r="D56" s="60"/>
      <c r="E56" s="61"/>
      <c r="F56" s="44"/>
      <c r="G56" s="34"/>
    </row>
    <row r="57" spans="1:7" ht="22.5" customHeight="1" thickBot="1">
      <c r="A57" s="208"/>
      <c r="B57" s="209"/>
      <c r="C57" s="209"/>
      <c r="D57" s="209"/>
      <c r="E57" s="209"/>
      <c r="F57" s="209"/>
      <c r="G57" s="65">
        <f>SUM(G54:G56)</f>
        <v>3195</v>
      </c>
    </row>
    <row r="58" spans="1:7" s="33" customFormat="1" ht="36" customHeight="1">
      <c r="A58" s="192">
        <v>8</v>
      </c>
      <c r="B58" s="195" t="s">
        <v>27</v>
      </c>
      <c r="C58" s="9" t="s">
        <v>306</v>
      </c>
      <c r="D58" s="10" t="s">
        <v>41</v>
      </c>
      <c r="E58" s="10">
        <v>13</v>
      </c>
      <c r="F58" s="55" t="s">
        <v>307</v>
      </c>
      <c r="G58" s="11">
        <v>7889</v>
      </c>
    </row>
    <row r="59" spans="1:7" ht="22.5" customHeight="1" hidden="1">
      <c r="A59" s="193"/>
      <c r="B59" s="196"/>
      <c r="C59" s="8"/>
      <c r="D59" s="48"/>
      <c r="E59" s="66"/>
      <c r="F59" s="8"/>
      <c r="G59" s="45"/>
    </row>
    <row r="60" spans="1:7" ht="22.5" customHeight="1" hidden="1">
      <c r="A60" s="193"/>
      <c r="B60" s="196"/>
      <c r="C60" s="8"/>
      <c r="D60" s="48"/>
      <c r="E60" s="66"/>
      <c r="F60" s="8"/>
      <c r="G60" s="45"/>
    </row>
    <row r="61" spans="1:7" ht="22.5" customHeight="1" hidden="1">
      <c r="A61" s="193"/>
      <c r="B61" s="196"/>
      <c r="C61" s="8"/>
      <c r="D61" s="30"/>
      <c r="E61" s="30"/>
      <c r="F61" s="29"/>
      <c r="G61" s="34"/>
    </row>
    <row r="62" spans="1:7" ht="22.5" customHeight="1" hidden="1">
      <c r="A62" s="193"/>
      <c r="B62" s="196"/>
      <c r="C62" s="35"/>
      <c r="D62" s="67"/>
      <c r="E62" s="67"/>
      <c r="F62" s="68"/>
      <c r="G62" s="39"/>
    </row>
    <row r="63" spans="1:7" ht="22.5" customHeight="1" hidden="1">
      <c r="A63" s="194"/>
      <c r="B63" s="197"/>
      <c r="C63" s="35"/>
      <c r="D63" s="67"/>
      <c r="E63" s="67"/>
      <c r="F63" s="68"/>
      <c r="G63" s="39"/>
    </row>
    <row r="64" spans="1:7" ht="22.5" customHeight="1" thickBot="1">
      <c r="A64" s="208"/>
      <c r="B64" s="209"/>
      <c r="C64" s="209"/>
      <c r="D64" s="209"/>
      <c r="E64" s="209"/>
      <c r="F64" s="209"/>
      <c r="G64" s="52">
        <f>G58+G59+G60+G61+G62+G63</f>
        <v>7889</v>
      </c>
    </row>
    <row r="65" spans="1:7" s="33" customFormat="1" ht="44.25" customHeight="1">
      <c r="A65" s="183">
        <v>9</v>
      </c>
      <c r="B65" s="218" t="s">
        <v>28</v>
      </c>
      <c r="C65" s="9" t="s">
        <v>184</v>
      </c>
      <c r="D65" s="50" t="s">
        <v>37</v>
      </c>
      <c r="E65" s="50">
        <v>1</v>
      </c>
      <c r="F65" s="51" t="s">
        <v>308</v>
      </c>
      <c r="G65" s="11">
        <v>462</v>
      </c>
    </row>
    <row r="66" spans="1:7" s="33" customFormat="1" ht="50.25" customHeight="1" hidden="1">
      <c r="A66" s="185"/>
      <c r="B66" s="219"/>
      <c r="C66" s="8"/>
      <c r="D66" s="60"/>
      <c r="E66" s="60"/>
      <c r="F66" s="44"/>
      <c r="G66" s="34"/>
    </row>
    <row r="67" spans="1:7" ht="22.5" customHeight="1" thickBot="1">
      <c r="A67" s="198"/>
      <c r="B67" s="199"/>
      <c r="C67" s="199"/>
      <c r="D67" s="199"/>
      <c r="E67" s="199"/>
      <c r="F67" s="199"/>
      <c r="G67" s="40">
        <f>G65+G66</f>
        <v>462</v>
      </c>
    </row>
    <row r="68" spans="1:7" s="33" customFormat="1" ht="29.25" customHeight="1" hidden="1">
      <c r="A68" s="112">
        <v>12</v>
      </c>
      <c r="B68" s="98" t="s">
        <v>29</v>
      </c>
      <c r="C68" s="26"/>
      <c r="D68" s="98"/>
      <c r="E68" s="70"/>
      <c r="F68" s="115"/>
      <c r="G68" s="42"/>
    </row>
    <row r="69" spans="1:7" ht="22.5" customHeight="1" hidden="1">
      <c r="A69" s="198"/>
      <c r="B69" s="199"/>
      <c r="C69" s="199"/>
      <c r="D69" s="199"/>
      <c r="E69" s="199"/>
      <c r="F69" s="199"/>
      <c r="G69" s="69">
        <f>SUM(G68:G68)</f>
        <v>0</v>
      </c>
    </row>
    <row r="70" spans="1:7" s="33" customFormat="1" ht="66.75" customHeight="1">
      <c r="A70" s="203">
        <v>10</v>
      </c>
      <c r="B70" s="205" t="s">
        <v>30</v>
      </c>
      <c r="C70" s="9" t="s">
        <v>309</v>
      </c>
      <c r="D70" s="53" t="s">
        <v>37</v>
      </c>
      <c r="E70" s="53">
        <v>2</v>
      </c>
      <c r="F70" s="32" t="s">
        <v>310</v>
      </c>
      <c r="G70" s="11">
        <v>5494</v>
      </c>
    </row>
    <row r="71" spans="1:7" ht="22.5" customHeight="1" hidden="1">
      <c r="A71" s="204"/>
      <c r="B71" s="206"/>
      <c r="C71" s="8"/>
      <c r="D71" s="61"/>
      <c r="E71" s="102"/>
      <c r="F71" s="27"/>
      <c r="G71" s="34"/>
    </row>
    <row r="72" spans="1:7" ht="22.5" customHeight="1" hidden="1">
      <c r="A72" s="184"/>
      <c r="B72" s="207"/>
      <c r="C72" s="8"/>
      <c r="D72" s="60"/>
      <c r="E72" s="61"/>
      <c r="F72" s="44"/>
      <c r="G72" s="34"/>
    </row>
    <row r="73" spans="1:7" ht="22.5" customHeight="1" thickBot="1">
      <c r="A73" s="198"/>
      <c r="B73" s="199"/>
      <c r="C73" s="199"/>
      <c r="D73" s="199"/>
      <c r="E73" s="199"/>
      <c r="F73" s="199"/>
      <c r="G73" s="69">
        <f>G70+G71+G72</f>
        <v>5494</v>
      </c>
    </row>
    <row r="74" spans="1:7" s="49" customFormat="1" ht="30.75" customHeight="1">
      <c r="A74" s="203">
        <v>11</v>
      </c>
      <c r="B74" s="205" t="s">
        <v>31</v>
      </c>
      <c r="C74" s="9"/>
      <c r="D74" s="50"/>
      <c r="E74" s="50"/>
      <c r="F74" s="51"/>
      <c r="G74" s="11"/>
    </row>
    <row r="75" spans="1:7" s="49" customFormat="1" ht="198.75" customHeight="1">
      <c r="A75" s="204"/>
      <c r="B75" s="206"/>
      <c r="C75" s="26" t="s">
        <v>311</v>
      </c>
      <c r="D75" s="70" t="s">
        <v>133</v>
      </c>
      <c r="E75" s="71" t="s">
        <v>312</v>
      </c>
      <c r="F75" s="41" t="s">
        <v>313</v>
      </c>
      <c r="G75" s="42">
        <f>635+80873</f>
        <v>81508</v>
      </c>
    </row>
    <row r="76" spans="1:7" s="49" customFormat="1" ht="22.5" customHeight="1" hidden="1">
      <c r="A76" s="204"/>
      <c r="B76" s="206"/>
      <c r="C76" s="8"/>
      <c r="D76" s="12"/>
      <c r="E76" s="13"/>
      <c r="F76" s="44"/>
      <c r="G76" s="34"/>
    </row>
    <row r="77" spans="1:7" s="49" customFormat="1" ht="22.5" customHeight="1" hidden="1">
      <c r="A77" s="184"/>
      <c r="B77" s="207"/>
      <c r="C77" s="35"/>
      <c r="D77" s="14"/>
      <c r="E77" s="15"/>
      <c r="F77" s="44"/>
      <c r="G77" s="39"/>
    </row>
    <row r="78" spans="1:7" s="24" customFormat="1" ht="22.5" customHeight="1" thickBot="1">
      <c r="A78" s="198"/>
      <c r="B78" s="199"/>
      <c r="C78" s="199"/>
      <c r="D78" s="199"/>
      <c r="E78" s="199"/>
      <c r="F78" s="199"/>
      <c r="G78" s="69">
        <f>G74+G75+G76+G77</f>
        <v>81508</v>
      </c>
    </row>
    <row r="79" spans="1:7" s="49" customFormat="1" ht="22.5" customHeight="1">
      <c r="A79" s="203">
        <v>12</v>
      </c>
      <c r="B79" s="205" t="s">
        <v>32</v>
      </c>
      <c r="C79" s="9" t="s">
        <v>314</v>
      </c>
      <c r="D79" s="10" t="s">
        <v>37</v>
      </c>
      <c r="E79" s="111">
        <v>1</v>
      </c>
      <c r="F79" s="63" t="s">
        <v>315</v>
      </c>
      <c r="G79" s="11">
        <v>2483</v>
      </c>
    </row>
    <row r="80" spans="1:7" s="49" customFormat="1" ht="32.25" customHeight="1" hidden="1">
      <c r="A80" s="204"/>
      <c r="B80" s="206"/>
      <c r="C80" s="8"/>
      <c r="D80" s="12"/>
      <c r="E80" s="88"/>
      <c r="F80" s="27"/>
      <c r="G80" s="89"/>
    </row>
    <row r="81" spans="1:7" s="49" customFormat="1" ht="22.5" customHeight="1" hidden="1">
      <c r="A81" s="184"/>
      <c r="B81" s="207"/>
      <c r="C81" s="8"/>
      <c r="D81" s="12"/>
      <c r="E81" s="88"/>
      <c r="F81" s="29"/>
      <c r="G81" s="89"/>
    </row>
    <row r="82" spans="1:7" s="24" customFormat="1" ht="22.5" customHeight="1" thickBot="1">
      <c r="A82" s="214"/>
      <c r="B82" s="215"/>
      <c r="C82" s="215"/>
      <c r="D82" s="215"/>
      <c r="E82" s="215"/>
      <c r="F82" s="215"/>
      <c r="G82" s="69">
        <f>G79+G80+G81</f>
        <v>2483</v>
      </c>
    </row>
    <row r="83" spans="1:7" s="24" customFormat="1" ht="24" customHeight="1" hidden="1">
      <c r="A83" s="192">
        <v>11</v>
      </c>
      <c r="B83" s="195" t="s">
        <v>13</v>
      </c>
      <c r="C83" s="9"/>
      <c r="D83" s="10"/>
      <c r="E83" s="10"/>
      <c r="F83" s="32"/>
      <c r="G83" s="11"/>
    </row>
    <row r="84" spans="1:7" s="24" customFormat="1" ht="22.5" customHeight="1" hidden="1">
      <c r="A84" s="193"/>
      <c r="B84" s="196"/>
      <c r="C84" s="8"/>
      <c r="D84" s="12"/>
      <c r="E84" s="12"/>
      <c r="F84" s="72"/>
      <c r="G84" s="34"/>
    </row>
    <row r="85" spans="1:7" s="24" customFormat="1" ht="22.5" customHeight="1" hidden="1">
      <c r="A85" s="194"/>
      <c r="B85" s="197"/>
      <c r="C85" s="35"/>
      <c r="D85" s="14"/>
      <c r="E85" s="14"/>
      <c r="F85" s="73"/>
      <c r="G85" s="39"/>
    </row>
    <row r="86" spans="1:7" s="24" customFormat="1" ht="22.5" customHeight="1" hidden="1">
      <c r="A86" s="216"/>
      <c r="B86" s="217"/>
      <c r="C86" s="217"/>
      <c r="D86" s="217"/>
      <c r="E86" s="217"/>
      <c r="F86" s="217"/>
      <c r="G86" s="74">
        <f>G83+G84+G85</f>
        <v>0</v>
      </c>
    </row>
    <row r="87" spans="1:7" s="49" customFormat="1" ht="36" customHeight="1">
      <c r="A87" s="183">
        <v>13</v>
      </c>
      <c r="B87" s="218" t="s">
        <v>17</v>
      </c>
      <c r="C87" s="9" t="s">
        <v>316</v>
      </c>
      <c r="D87" s="54" t="s">
        <v>37</v>
      </c>
      <c r="E87" s="54">
        <v>7</v>
      </c>
      <c r="F87" s="63" t="s">
        <v>317</v>
      </c>
      <c r="G87" s="11">
        <v>3962</v>
      </c>
    </row>
    <row r="88" spans="1:7" s="49" customFormat="1" ht="22.5" customHeight="1" hidden="1">
      <c r="A88" s="185"/>
      <c r="B88" s="219"/>
      <c r="C88" s="27"/>
      <c r="D88" s="61"/>
      <c r="E88" s="61"/>
      <c r="F88" s="27"/>
      <c r="G88" s="34"/>
    </row>
    <row r="89" spans="1:7" s="24" customFormat="1" ht="22.5" customHeight="1" thickBot="1">
      <c r="A89" s="216"/>
      <c r="B89" s="217"/>
      <c r="C89" s="217"/>
      <c r="D89" s="217"/>
      <c r="E89" s="217"/>
      <c r="F89" s="217"/>
      <c r="G89" s="119">
        <f>G87+G88</f>
        <v>3962</v>
      </c>
    </row>
    <row r="90" spans="1:7" s="75" customFormat="1" ht="30.75" customHeight="1" hidden="1">
      <c r="A90" s="222">
        <v>14</v>
      </c>
      <c r="B90" s="224" t="s">
        <v>33</v>
      </c>
      <c r="C90" s="123"/>
      <c r="D90" s="87"/>
      <c r="E90" s="111"/>
      <c r="F90" s="124"/>
      <c r="G90" s="125"/>
    </row>
    <row r="91" spans="1:7" s="75" customFormat="1" ht="30.75" customHeight="1" hidden="1">
      <c r="A91" s="223"/>
      <c r="B91" s="225"/>
      <c r="C91" s="168"/>
      <c r="D91" s="169"/>
      <c r="E91" s="170"/>
      <c r="F91" s="171"/>
      <c r="G91" s="172"/>
    </row>
    <row r="92" spans="1:7" ht="22.5" customHeight="1" hidden="1">
      <c r="A92" s="198"/>
      <c r="B92" s="199"/>
      <c r="C92" s="199"/>
      <c r="D92" s="199"/>
      <c r="E92" s="199"/>
      <c r="F92" s="199"/>
      <c r="G92" s="69">
        <f>G90+G91</f>
        <v>0</v>
      </c>
    </row>
    <row r="93" spans="1:7" ht="36.75" customHeight="1" hidden="1">
      <c r="A93" s="194">
        <v>12</v>
      </c>
      <c r="B93" s="197" t="s">
        <v>34</v>
      </c>
      <c r="C93" s="26"/>
      <c r="D93" s="120"/>
      <c r="E93" s="120"/>
      <c r="F93" s="115"/>
      <c r="G93" s="114"/>
    </row>
    <row r="94" spans="1:7" ht="28.5" customHeight="1" hidden="1">
      <c r="A94" s="211"/>
      <c r="B94" s="213"/>
      <c r="C94" s="8"/>
      <c r="D94" s="43"/>
      <c r="E94" s="48"/>
      <c r="F94" s="8"/>
      <c r="G94" s="34"/>
    </row>
    <row r="95" spans="1:7" ht="22.5" customHeight="1" hidden="1">
      <c r="A95" s="211"/>
      <c r="B95" s="213"/>
      <c r="C95" s="8"/>
      <c r="D95" s="43"/>
      <c r="E95" s="43"/>
      <c r="F95" s="44"/>
      <c r="G95" s="34"/>
    </row>
    <row r="96" spans="1:7" ht="22.5" customHeight="1" hidden="1">
      <c r="A96" s="211"/>
      <c r="B96" s="213"/>
      <c r="C96" s="76"/>
      <c r="D96" s="104"/>
      <c r="E96" s="105"/>
      <c r="F96" s="77"/>
      <c r="G96" s="34"/>
    </row>
    <row r="97" spans="1:7" ht="22.5" customHeight="1" hidden="1">
      <c r="A97" s="208"/>
      <c r="B97" s="209"/>
      <c r="C97" s="209"/>
      <c r="D97" s="209"/>
      <c r="E97" s="209"/>
      <c r="F97" s="209"/>
      <c r="G97" s="74">
        <f>SUM(G93:G96)</f>
        <v>0</v>
      </c>
    </row>
    <row r="98" spans="1:7" s="33" customFormat="1" ht="77.25" customHeight="1">
      <c r="A98" s="192">
        <v>14</v>
      </c>
      <c r="B98" s="195" t="s">
        <v>35</v>
      </c>
      <c r="C98" s="32" t="s">
        <v>318</v>
      </c>
      <c r="D98" s="53" t="s">
        <v>41</v>
      </c>
      <c r="E98" s="53">
        <v>20</v>
      </c>
      <c r="F98" s="32" t="s">
        <v>319</v>
      </c>
      <c r="G98" s="11">
        <v>21450</v>
      </c>
    </row>
    <row r="99" spans="1:7" s="33" customFormat="1" ht="51.75" customHeight="1">
      <c r="A99" s="193"/>
      <c r="B99" s="196"/>
      <c r="C99" s="44" t="s">
        <v>320</v>
      </c>
      <c r="D99" s="60" t="s">
        <v>41</v>
      </c>
      <c r="E99" s="60">
        <v>1</v>
      </c>
      <c r="F99" s="44" t="s">
        <v>321</v>
      </c>
      <c r="G99" s="34">
        <v>1362</v>
      </c>
    </row>
    <row r="100" spans="1:7" s="33" customFormat="1" ht="22.5" customHeight="1" hidden="1">
      <c r="A100" s="194"/>
      <c r="B100" s="197"/>
      <c r="C100" s="93"/>
      <c r="D100" s="95"/>
      <c r="E100" s="95"/>
      <c r="F100" s="93"/>
      <c r="G100" s="39"/>
    </row>
    <row r="101" spans="1:7" ht="22.5" customHeight="1" thickBot="1">
      <c r="A101" s="198"/>
      <c r="B101" s="199"/>
      <c r="C101" s="199"/>
      <c r="D101" s="199"/>
      <c r="E101" s="199"/>
      <c r="F101" s="199"/>
      <c r="G101" s="69">
        <f>G98+G99+G100</f>
        <v>22812</v>
      </c>
    </row>
    <row r="102" spans="1:7" s="33" customFormat="1" ht="33" customHeight="1" hidden="1">
      <c r="A102" s="203">
        <v>14</v>
      </c>
      <c r="B102" s="205" t="s">
        <v>15</v>
      </c>
      <c r="C102" s="9"/>
      <c r="D102" s="53"/>
      <c r="E102" s="53"/>
      <c r="F102" s="55"/>
      <c r="G102" s="11"/>
    </row>
    <row r="103" spans="1:7" s="33" customFormat="1" ht="55.5" customHeight="1" hidden="1">
      <c r="A103" s="184"/>
      <c r="B103" s="207"/>
      <c r="C103" s="91"/>
      <c r="D103" s="97"/>
      <c r="E103" s="97"/>
      <c r="F103" s="92"/>
      <c r="G103" s="110"/>
    </row>
    <row r="104" spans="1:7" ht="22.5" customHeight="1" hidden="1">
      <c r="A104" s="198"/>
      <c r="B104" s="199"/>
      <c r="C104" s="199"/>
      <c r="D104" s="199"/>
      <c r="E104" s="199"/>
      <c r="F104" s="199"/>
      <c r="G104" s="69">
        <f>G102+G103</f>
        <v>0</v>
      </c>
    </row>
    <row r="105" spans="1:7" ht="17.25" customHeight="1" thickBot="1">
      <c r="A105" s="220" t="s">
        <v>6</v>
      </c>
      <c r="B105" s="221"/>
      <c r="C105" s="221"/>
      <c r="D105" s="221"/>
      <c r="E105" s="221"/>
      <c r="F105" s="221"/>
      <c r="G105" s="96">
        <f>G7+G11+G15+G19+G24+G29+G33+G39+G44+G49+G53+G57+G64+G67+G69+G73+G78+G82+G86+G89+G92+G97+G101+G104</f>
        <v>282187</v>
      </c>
    </row>
    <row r="106" spans="1:7" ht="17.25" customHeight="1">
      <c r="A106" s="78"/>
      <c r="B106" s="78"/>
      <c r="C106" s="78"/>
      <c r="D106" s="78"/>
      <c r="E106" s="78"/>
      <c r="F106" s="78"/>
      <c r="G106" s="80"/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7.25" customHeight="1">
      <c r="A109" s="78"/>
      <c r="B109" s="78"/>
      <c r="C109" s="78"/>
      <c r="D109" s="78"/>
      <c r="E109" s="78"/>
      <c r="F109" s="78"/>
      <c r="G109" s="80"/>
    </row>
    <row r="110" spans="1:7" ht="15">
      <c r="A110" s="78"/>
      <c r="B110" s="78"/>
      <c r="C110" s="79"/>
      <c r="D110" s="16"/>
      <c r="E110" s="109"/>
      <c r="F110" s="79"/>
      <c r="G110" s="80"/>
    </row>
    <row r="111" spans="1:7" ht="15.75">
      <c r="A111" s="81"/>
      <c r="B111" s="1" t="s">
        <v>20</v>
      </c>
      <c r="C111" s="2"/>
      <c r="D111" s="106"/>
      <c r="E111" s="107"/>
      <c r="F111" s="3" t="s">
        <v>7</v>
      </c>
      <c r="G111" s="82"/>
    </row>
    <row r="112" spans="1:8" ht="15.75">
      <c r="A112" s="81"/>
      <c r="B112" s="1"/>
      <c r="C112" s="2"/>
      <c r="D112" s="106"/>
      <c r="E112" s="107"/>
      <c r="F112" s="3"/>
      <c r="G112" s="82"/>
      <c r="H112" s="90"/>
    </row>
    <row r="113" spans="1:7" ht="15.75">
      <c r="A113" s="81"/>
      <c r="B113" s="1" t="s">
        <v>18</v>
      </c>
      <c r="C113" s="2"/>
      <c r="D113" s="106"/>
      <c r="E113" s="107"/>
      <c r="F113" s="3" t="s">
        <v>19</v>
      </c>
      <c r="G113" s="82"/>
    </row>
    <row r="114" ht="15">
      <c r="G114" s="84"/>
    </row>
    <row r="115" ht="15">
      <c r="G115" s="84"/>
    </row>
    <row r="116" ht="15">
      <c r="G116" s="84"/>
    </row>
  </sheetData>
  <sheetProtection/>
  <mergeCells count="72">
    <mergeCell ref="A1:G1"/>
    <mergeCell ref="A4:A6"/>
    <mergeCell ref="B4:B6"/>
    <mergeCell ref="A7:F7"/>
    <mergeCell ref="A8:A10"/>
    <mergeCell ref="B8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2"/>
    <mergeCell ref="B30:B32"/>
    <mergeCell ref="A33:F33"/>
    <mergeCell ref="A34:A38"/>
    <mergeCell ref="B34:B38"/>
    <mergeCell ref="A39:F39"/>
    <mergeCell ref="A40:A43"/>
    <mergeCell ref="B40:B43"/>
    <mergeCell ref="A44:F44"/>
    <mergeCell ref="A45:A48"/>
    <mergeCell ref="B45:B48"/>
    <mergeCell ref="A49:F49"/>
    <mergeCell ref="A50:A52"/>
    <mergeCell ref="B50:B52"/>
    <mergeCell ref="A53:F53"/>
    <mergeCell ref="A54:A56"/>
    <mergeCell ref="B54:B56"/>
    <mergeCell ref="A57:F57"/>
    <mergeCell ref="A58:A63"/>
    <mergeCell ref="B58:B63"/>
    <mergeCell ref="A64:F64"/>
    <mergeCell ref="A65:A66"/>
    <mergeCell ref="B65:B66"/>
    <mergeCell ref="A67:F67"/>
    <mergeCell ref="A69:F69"/>
    <mergeCell ref="A70:A72"/>
    <mergeCell ref="B70:B72"/>
    <mergeCell ref="A73:F73"/>
    <mergeCell ref="A74:A77"/>
    <mergeCell ref="B74:B77"/>
    <mergeCell ref="A78:F78"/>
    <mergeCell ref="A79:A81"/>
    <mergeCell ref="B79:B81"/>
    <mergeCell ref="A82:F82"/>
    <mergeCell ref="A83:A85"/>
    <mergeCell ref="B83:B85"/>
    <mergeCell ref="B98:B100"/>
    <mergeCell ref="A86:F86"/>
    <mergeCell ref="A87:A88"/>
    <mergeCell ref="B87:B88"/>
    <mergeCell ref="A89:F89"/>
    <mergeCell ref="A90:A91"/>
    <mergeCell ref="B90:B91"/>
    <mergeCell ref="A101:F101"/>
    <mergeCell ref="A102:A103"/>
    <mergeCell ref="B102:B103"/>
    <mergeCell ref="A104:F104"/>
    <mergeCell ref="A105:F105"/>
    <mergeCell ref="A92:F92"/>
    <mergeCell ref="A93:A96"/>
    <mergeCell ref="B93:B96"/>
    <mergeCell ref="A97:F97"/>
    <mergeCell ref="A98:A10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87">
      <selection activeCell="C110" sqref="C110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6.42187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322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22.5" customHeight="1">
      <c r="A4" s="183">
        <v>1</v>
      </c>
      <c r="B4" s="186" t="s">
        <v>12</v>
      </c>
      <c r="C4" s="9" t="s">
        <v>323</v>
      </c>
      <c r="D4" s="10" t="s">
        <v>66</v>
      </c>
      <c r="E4" s="111">
        <v>111</v>
      </c>
      <c r="F4" s="9" t="s">
        <v>324</v>
      </c>
      <c r="G4" s="25">
        <v>18060</v>
      </c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thickBot="1">
      <c r="A7" s="189"/>
      <c r="B7" s="190"/>
      <c r="C7" s="190"/>
      <c r="D7" s="190"/>
      <c r="E7" s="190"/>
      <c r="F7" s="191"/>
      <c r="G7" s="86">
        <f>G4+G5+G6</f>
        <v>18060</v>
      </c>
    </row>
    <row r="8" spans="1:7" s="33" customFormat="1" ht="33.75" customHeight="1">
      <c r="A8" s="192">
        <v>2</v>
      </c>
      <c r="B8" s="195" t="s">
        <v>9</v>
      </c>
      <c r="C8" s="9" t="s">
        <v>325</v>
      </c>
      <c r="D8" s="53" t="s">
        <v>37</v>
      </c>
      <c r="E8" s="54">
        <v>8</v>
      </c>
      <c r="F8" s="163" t="s">
        <v>326</v>
      </c>
      <c r="G8" s="11">
        <v>3133</v>
      </c>
    </row>
    <row r="9" spans="1:7" ht="33.75" customHeight="1">
      <c r="A9" s="193"/>
      <c r="B9" s="196"/>
      <c r="C9" s="8" t="s">
        <v>327</v>
      </c>
      <c r="D9" s="61" t="s">
        <v>41</v>
      </c>
      <c r="E9" s="101">
        <v>2</v>
      </c>
      <c r="F9" s="27" t="s">
        <v>328</v>
      </c>
      <c r="G9" s="34">
        <v>1920</v>
      </c>
    </row>
    <row r="10" spans="1:7" ht="22.5" customHeight="1">
      <c r="A10" s="193"/>
      <c r="B10" s="196"/>
      <c r="C10" s="29" t="s">
        <v>329</v>
      </c>
      <c r="D10" s="30" t="s">
        <v>66</v>
      </c>
      <c r="E10" s="12">
        <v>135</v>
      </c>
      <c r="F10" s="29" t="s">
        <v>330</v>
      </c>
      <c r="G10" s="39">
        <v>55339</v>
      </c>
    </row>
    <row r="11" spans="1:7" ht="22.5" customHeight="1">
      <c r="A11" s="194"/>
      <c r="B11" s="197"/>
      <c r="C11" s="8" t="s">
        <v>331</v>
      </c>
      <c r="D11" s="43" t="s">
        <v>37</v>
      </c>
      <c r="E11" s="48">
        <v>1</v>
      </c>
      <c r="F11" s="8" t="s">
        <v>332</v>
      </c>
      <c r="G11" s="45">
        <v>763</v>
      </c>
    </row>
    <row r="12" spans="1:7" ht="22.5" customHeight="1" thickBot="1">
      <c r="A12" s="198"/>
      <c r="B12" s="199"/>
      <c r="C12" s="199"/>
      <c r="D12" s="199"/>
      <c r="E12" s="199"/>
      <c r="F12" s="199"/>
      <c r="G12" s="40">
        <f>G8+G9+G10+G11</f>
        <v>61155</v>
      </c>
    </row>
    <row r="13" spans="1:7" ht="26.25" customHeight="1">
      <c r="A13" s="192">
        <v>3</v>
      </c>
      <c r="B13" s="195" t="s">
        <v>8</v>
      </c>
      <c r="C13" s="26" t="s">
        <v>333</v>
      </c>
      <c r="D13" s="70" t="s">
        <v>66</v>
      </c>
      <c r="E13" s="70">
        <v>642</v>
      </c>
      <c r="F13" s="41" t="s">
        <v>334</v>
      </c>
      <c r="G13" s="42">
        <v>69133</v>
      </c>
    </row>
    <row r="14" spans="1:7" ht="36.75" customHeight="1" hidden="1">
      <c r="A14" s="193"/>
      <c r="B14" s="196"/>
      <c r="C14" s="8"/>
      <c r="D14" s="60"/>
      <c r="E14" s="61"/>
      <c r="F14" s="44"/>
      <c r="G14" s="45"/>
    </row>
    <row r="15" spans="1:7" ht="22.5" customHeight="1" hidden="1">
      <c r="A15" s="194"/>
      <c r="B15" s="197"/>
      <c r="C15" s="35"/>
      <c r="D15" s="95"/>
      <c r="E15" s="36"/>
      <c r="F15" s="35"/>
      <c r="G15" s="94"/>
    </row>
    <row r="16" spans="1:7" ht="22.5" customHeight="1" thickBot="1">
      <c r="A16" s="198"/>
      <c r="B16" s="199"/>
      <c r="C16" s="199"/>
      <c r="D16" s="199"/>
      <c r="E16" s="199"/>
      <c r="F16" s="199"/>
      <c r="G16" s="40">
        <f>G13+G14+G15</f>
        <v>69133</v>
      </c>
    </row>
    <row r="17" spans="1:7" ht="32.25" customHeight="1" hidden="1">
      <c r="A17" s="203">
        <v>4</v>
      </c>
      <c r="B17" s="195" t="s">
        <v>21</v>
      </c>
      <c r="C17" s="9"/>
      <c r="D17" s="46"/>
      <c r="E17" s="46"/>
      <c r="F17" s="64"/>
      <c r="G17" s="47"/>
    </row>
    <row r="18" spans="1:7" ht="22.5" customHeight="1" hidden="1">
      <c r="A18" s="204"/>
      <c r="B18" s="196"/>
      <c r="C18" s="8"/>
      <c r="D18" s="43"/>
      <c r="E18" s="43"/>
      <c r="F18" s="44"/>
      <c r="G18" s="45"/>
    </row>
    <row r="19" spans="1:7" ht="22.5" customHeight="1" hidden="1">
      <c r="A19" s="184"/>
      <c r="B19" s="197"/>
      <c r="C19" s="8"/>
      <c r="D19" s="43"/>
      <c r="E19" s="43"/>
      <c r="F19" s="44"/>
      <c r="G19" s="45"/>
    </row>
    <row r="20" spans="1:7" ht="22.5" customHeight="1" hidden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109.5" customHeight="1">
      <c r="A21" s="203">
        <v>4</v>
      </c>
      <c r="B21" s="205" t="s">
        <v>14</v>
      </c>
      <c r="C21" s="9" t="s">
        <v>335</v>
      </c>
      <c r="D21" s="46" t="s">
        <v>41</v>
      </c>
      <c r="E21" s="46">
        <v>11</v>
      </c>
      <c r="F21" s="32" t="s">
        <v>336</v>
      </c>
      <c r="G21" s="47">
        <v>13934</v>
      </c>
    </row>
    <row r="22" spans="1:8" ht="15">
      <c r="A22" s="204"/>
      <c r="B22" s="206"/>
      <c r="C22" s="8" t="s">
        <v>337</v>
      </c>
      <c r="D22" s="48" t="s">
        <v>66</v>
      </c>
      <c r="E22" s="48">
        <v>40</v>
      </c>
      <c r="F22" s="27" t="s">
        <v>338</v>
      </c>
      <c r="G22" s="45">
        <v>14210</v>
      </c>
      <c r="H22" s="49"/>
    </row>
    <row r="23" spans="1:7" ht="38.25" customHeight="1">
      <c r="A23" s="204"/>
      <c r="B23" s="206"/>
      <c r="C23" s="8" t="s">
        <v>339</v>
      </c>
      <c r="D23" s="48" t="s">
        <v>41</v>
      </c>
      <c r="E23" s="48">
        <v>4</v>
      </c>
      <c r="F23" s="27" t="s">
        <v>340</v>
      </c>
      <c r="G23" s="45">
        <v>1399</v>
      </c>
    </row>
    <row r="24" spans="1:7" ht="36.75" customHeight="1">
      <c r="A24" s="184"/>
      <c r="B24" s="207"/>
      <c r="C24" s="8" t="s">
        <v>341</v>
      </c>
      <c r="D24" s="43" t="s">
        <v>37</v>
      </c>
      <c r="E24" s="48">
        <v>1</v>
      </c>
      <c r="F24" s="8" t="s">
        <v>342</v>
      </c>
      <c r="G24" s="45">
        <v>2291</v>
      </c>
    </row>
    <row r="25" spans="1:7" ht="22.5" customHeight="1" thickBot="1">
      <c r="A25" s="208"/>
      <c r="B25" s="209"/>
      <c r="C25" s="209"/>
      <c r="D25" s="209"/>
      <c r="E25" s="209"/>
      <c r="F25" s="209"/>
      <c r="G25" s="52">
        <f>G21+G22+G23+G24</f>
        <v>31834</v>
      </c>
    </row>
    <row r="26" spans="1:7" s="49" customFormat="1" ht="39" customHeight="1">
      <c r="A26" s="183">
        <v>5</v>
      </c>
      <c r="B26" s="218" t="s">
        <v>23</v>
      </c>
      <c r="C26" s="9" t="s">
        <v>343</v>
      </c>
      <c r="D26" s="50" t="s">
        <v>37</v>
      </c>
      <c r="E26" s="10">
        <v>1</v>
      </c>
      <c r="F26" s="51" t="s">
        <v>344</v>
      </c>
      <c r="G26" s="25">
        <v>1785</v>
      </c>
    </row>
    <row r="27" spans="1:7" s="49" customFormat="1" ht="32.25" customHeight="1">
      <c r="A27" s="185"/>
      <c r="B27" s="219"/>
      <c r="C27" s="8" t="s">
        <v>184</v>
      </c>
      <c r="D27" s="61" t="s">
        <v>144</v>
      </c>
      <c r="E27" s="101">
        <v>3</v>
      </c>
      <c r="F27" s="27" t="s">
        <v>345</v>
      </c>
      <c r="G27" s="45">
        <v>1091</v>
      </c>
    </row>
    <row r="28" spans="1:7" s="49" customFormat="1" ht="39.75" customHeight="1">
      <c r="A28" s="185"/>
      <c r="B28" s="219"/>
      <c r="C28" s="8" t="s">
        <v>346</v>
      </c>
      <c r="D28" s="60" t="s">
        <v>41</v>
      </c>
      <c r="E28" s="61">
        <v>20</v>
      </c>
      <c r="F28" s="44" t="s">
        <v>347</v>
      </c>
      <c r="G28" s="45">
        <v>5576</v>
      </c>
    </row>
    <row r="29" spans="1:7" s="49" customFormat="1" ht="22.5" customHeight="1" hidden="1">
      <c r="A29" s="185"/>
      <c r="B29" s="219"/>
      <c r="C29" s="8"/>
      <c r="D29" s="60"/>
      <c r="E29" s="61"/>
      <c r="F29" s="44"/>
      <c r="G29" s="45"/>
    </row>
    <row r="30" spans="1:7" ht="22.5" customHeight="1" thickBot="1">
      <c r="A30" s="198" t="s">
        <v>61</v>
      </c>
      <c r="B30" s="199"/>
      <c r="C30" s="199"/>
      <c r="D30" s="199"/>
      <c r="E30" s="199"/>
      <c r="F30" s="199"/>
      <c r="G30" s="40">
        <f>G26+G27+G28+G29</f>
        <v>8452</v>
      </c>
    </row>
    <row r="31" spans="1:7" ht="35.25" customHeight="1">
      <c r="A31" s="194">
        <v>6</v>
      </c>
      <c r="B31" s="197" t="s">
        <v>22</v>
      </c>
      <c r="C31" s="26" t="s">
        <v>348</v>
      </c>
      <c r="D31" s="174" t="s">
        <v>41</v>
      </c>
      <c r="E31" s="174">
        <v>2.5</v>
      </c>
      <c r="F31" s="64" t="s">
        <v>349</v>
      </c>
      <c r="G31" s="114">
        <v>2387</v>
      </c>
    </row>
    <row r="32" spans="1:7" ht="24" customHeight="1">
      <c r="A32" s="211"/>
      <c r="B32" s="213"/>
      <c r="C32" s="8" t="s">
        <v>350</v>
      </c>
      <c r="D32" s="43" t="s">
        <v>37</v>
      </c>
      <c r="E32" s="48">
        <v>2</v>
      </c>
      <c r="F32" s="8" t="s">
        <v>351</v>
      </c>
      <c r="G32" s="45">
        <v>1601</v>
      </c>
    </row>
    <row r="33" spans="1:7" ht="42.75" customHeight="1" hidden="1">
      <c r="A33" s="211"/>
      <c r="B33" s="213"/>
      <c r="C33" s="8"/>
      <c r="D33" s="43"/>
      <c r="E33" s="43"/>
      <c r="F33" s="44"/>
      <c r="G33" s="45"/>
    </row>
    <row r="34" spans="1:7" ht="22.5" customHeight="1" thickBot="1">
      <c r="A34" s="208"/>
      <c r="B34" s="209"/>
      <c r="C34" s="209"/>
      <c r="D34" s="209"/>
      <c r="E34" s="209"/>
      <c r="F34" s="209"/>
      <c r="G34" s="52">
        <f>G31+G32</f>
        <v>3988</v>
      </c>
    </row>
    <row r="35" spans="1:7" s="5" customFormat="1" ht="27" customHeight="1">
      <c r="A35" s="210">
        <v>7</v>
      </c>
      <c r="B35" s="212" t="s">
        <v>24</v>
      </c>
      <c r="C35" s="9" t="s">
        <v>325</v>
      </c>
      <c r="D35" s="53" t="s">
        <v>37</v>
      </c>
      <c r="E35" s="54">
        <v>2</v>
      </c>
      <c r="F35" s="51" t="s">
        <v>352</v>
      </c>
      <c r="G35" s="47">
        <v>881</v>
      </c>
    </row>
    <row r="36" spans="1:7" ht="100.5" customHeight="1">
      <c r="A36" s="211"/>
      <c r="B36" s="213"/>
      <c r="C36" s="8" t="s">
        <v>184</v>
      </c>
      <c r="D36" s="12" t="s">
        <v>37</v>
      </c>
      <c r="E36" s="12">
        <v>5</v>
      </c>
      <c r="F36" s="8" t="s">
        <v>353</v>
      </c>
      <c r="G36" s="113">
        <v>6763</v>
      </c>
    </row>
    <row r="37" spans="1:7" ht="22.5" customHeight="1">
      <c r="A37" s="211"/>
      <c r="B37" s="213"/>
      <c r="C37" s="8" t="s">
        <v>354</v>
      </c>
      <c r="D37" s="60" t="s">
        <v>66</v>
      </c>
      <c r="E37" s="61">
        <v>304</v>
      </c>
      <c r="F37" s="44" t="s">
        <v>334</v>
      </c>
      <c r="G37" s="45">
        <v>66749</v>
      </c>
    </row>
    <row r="38" spans="1:7" s="33" customFormat="1" ht="39" customHeight="1">
      <c r="A38" s="211"/>
      <c r="B38" s="213"/>
      <c r="C38" s="56" t="s">
        <v>355</v>
      </c>
      <c r="D38" s="57" t="s">
        <v>41</v>
      </c>
      <c r="E38" s="175">
        <v>5</v>
      </c>
      <c r="F38" s="56" t="s">
        <v>356</v>
      </c>
      <c r="G38" s="34">
        <v>1735</v>
      </c>
    </row>
    <row r="39" spans="1:7" s="33" customFormat="1" ht="22.5" customHeight="1" hidden="1">
      <c r="A39" s="211"/>
      <c r="B39" s="213"/>
      <c r="C39" s="56"/>
      <c r="D39" s="57"/>
      <c r="E39" s="103"/>
      <c r="F39" s="59"/>
      <c r="G39" s="34"/>
    </row>
    <row r="40" spans="1:7" ht="22.5" customHeight="1" thickBot="1">
      <c r="A40" s="198"/>
      <c r="B40" s="199"/>
      <c r="C40" s="199"/>
      <c r="D40" s="199"/>
      <c r="E40" s="199"/>
      <c r="F40" s="199"/>
      <c r="G40" s="40">
        <f>G35+G36+G37+G38</f>
        <v>76128</v>
      </c>
    </row>
    <row r="41" spans="1:7" s="33" customFormat="1" ht="42" customHeight="1">
      <c r="A41" s="210">
        <v>8</v>
      </c>
      <c r="B41" s="212" t="s">
        <v>16</v>
      </c>
      <c r="C41" s="9" t="s">
        <v>357</v>
      </c>
      <c r="D41" s="10" t="s">
        <v>37</v>
      </c>
      <c r="E41" s="10">
        <v>20</v>
      </c>
      <c r="F41" s="32" t="s">
        <v>358</v>
      </c>
      <c r="G41" s="11">
        <v>7772</v>
      </c>
    </row>
    <row r="42" spans="1:7" s="33" customFormat="1" ht="33" customHeight="1">
      <c r="A42" s="211"/>
      <c r="B42" s="213"/>
      <c r="C42" s="56" t="s">
        <v>359</v>
      </c>
      <c r="D42" s="57" t="s">
        <v>41</v>
      </c>
      <c r="E42" s="175">
        <v>20</v>
      </c>
      <c r="F42" s="56" t="s">
        <v>360</v>
      </c>
      <c r="G42" s="34">
        <v>5916</v>
      </c>
    </row>
    <row r="43" spans="1:7" ht="19.5" customHeight="1" hidden="1">
      <c r="A43" s="211"/>
      <c r="B43" s="213"/>
      <c r="C43" s="8"/>
      <c r="D43" s="60"/>
      <c r="E43" s="61"/>
      <c r="F43" s="62"/>
      <c r="G43" s="45"/>
    </row>
    <row r="44" spans="1:7" ht="22.5" customHeight="1" hidden="1">
      <c r="A44" s="211"/>
      <c r="B44" s="213"/>
      <c r="C44" s="8"/>
      <c r="D44" s="60"/>
      <c r="E44" s="61"/>
      <c r="F44" s="44"/>
      <c r="G44" s="45"/>
    </row>
    <row r="45" spans="1:7" ht="22.5" customHeight="1" thickBot="1">
      <c r="A45" s="198"/>
      <c r="B45" s="199"/>
      <c r="C45" s="199"/>
      <c r="D45" s="199"/>
      <c r="E45" s="199"/>
      <c r="F45" s="199"/>
      <c r="G45" s="40">
        <f>G41+G42</f>
        <v>13688</v>
      </c>
    </row>
    <row r="46" spans="1:7" s="33" customFormat="1" ht="56.25" customHeight="1">
      <c r="A46" s="204">
        <v>9</v>
      </c>
      <c r="B46" s="206" t="s">
        <v>25</v>
      </c>
      <c r="C46" s="26" t="s">
        <v>361</v>
      </c>
      <c r="D46" s="70" t="s">
        <v>37</v>
      </c>
      <c r="E46" s="70">
        <v>4</v>
      </c>
      <c r="F46" s="41" t="s">
        <v>362</v>
      </c>
      <c r="G46" s="42">
        <v>1506</v>
      </c>
    </row>
    <row r="47" spans="1:7" s="33" customFormat="1" ht="22.5" customHeight="1">
      <c r="A47" s="204"/>
      <c r="B47" s="206"/>
      <c r="C47" s="8" t="s">
        <v>363</v>
      </c>
      <c r="D47" s="43" t="s">
        <v>37</v>
      </c>
      <c r="E47" s="48">
        <v>2</v>
      </c>
      <c r="F47" s="8" t="s">
        <v>351</v>
      </c>
      <c r="G47" s="45">
        <v>1607</v>
      </c>
    </row>
    <row r="48" spans="1:7" s="33" customFormat="1" ht="22.5" customHeight="1" hidden="1">
      <c r="A48" s="204"/>
      <c r="B48" s="206"/>
      <c r="C48" s="35"/>
      <c r="D48" s="36"/>
      <c r="E48" s="36"/>
      <c r="F48" s="38"/>
      <c r="G48" s="39"/>
    </row>
    <row r="49" spans="1:7" s="33" customFormat="1" ht="22.5" customHeight="1" hidden="1">
      <c r="A49" s="184"/>
      <c r="B49" s="207"/>
      <c r="C49" s="35"/>
      <c r="D49" s="36"/>
      <c r="E49" s="36"/>
      <c r="F49" s="38"/>
      <c r="G49" s="39"/>
    </row>
    <row r="50" spans="1:7" ht="22.5" customHeight="1" thickBot="1">
      <c r="A50" s="208"/>
      <c r="B50" s="209"/>
      <c r="C50" s="209"/>
      <c r="D50" s="209"/>
      <c r="E50" s="209"/>
      <c r="F50" s="209"/>
      <c r="G50" s="52">
        <f>G46+G47</f>
        <v>3113</v>
      </c>
    </row>
    <row r="51" spans="1:7" ht="37.5" customHeight="1">
      <c r="A51" s="210">
        <v>10</v>
      </c>
      <c r="B51" s="212" t="s">
        <v>5</v>
      </c>
      <c r="C51" s="9" t="s">
        <v>184</v>
      </c>
      <c r="D51" s="53" t="s">
        <v>37</v>
      </c>
      <c r="E51" s="54">
        <v>3</v>
      </c>
      <c r="F51" s="32" t="s">
        <v>364</v>
      </c>
      <c r="G51" s="11">
        <v>1594</v>
      </c>
    </row>
    <row r="52" spans="1:7" ht="30">
      <c r="A52" s="211"/>
      <c r="B52" s="213"/>
      <c r="C52" s="8" t="s">
        <v>365</v>
      </c>
      <c r="D52" s="43" t="s">
        <v>66</v>
      </c>
      <c r="E52" s="48">
        <v>45</v>
      </c>
      <c r="F52" s="8" t="s">
        <v>366</v>
      </c>
      <c r="G52" s="45">
        <v>16057</v>
      </c>
    </row>
    <row r="53" spans="1:7" ht="30" customHeight="1">
      <c r="A53" s="211"/>
      <c r="B53" s="213"/>
      <c r="C53" s="8" t="s">
        <v>363</v>
      </c>
      <c r="D53" s="43" t="s">
        <v>37</v>
      </c>
      <c r="E53" s="48">
        <v>1</v>
      </c>
      <c r="F53" s="8" t="s">
        <v>332</v>
      </c>
      <c r="G53" s="45">
        <v>763</v>
      </c>
    </row>
    <row r="54" spans="1:7" ht="22.5" customHeight="1" thickBot="1">
      <c r="A54" s="198"/>
      <c r="B54" s="199"/>
      <c r="C54" s="199"/>
      <c r="D54" s="199"/>
      <c r="E54" s="199"/>
      <c r="F54" s="199"/>
      <c r="G54" s="40">
        <f>G51+G52+G53</f>
        <v>18414</v>
      </c>
    </row>
    <row r="55" spans="1:7" s="33" customFormat="1" ht="39" customHeight="1">
      <c r="A55" s="194">
        <v>11</v>
      </c>
      <c r="B55" s="197" t="s">
        <v>26</v>
      </c>
      <c r="C55" s="9" t="s">
        <v>343</v>
      </c>
      <c r="D55" s="7" t="s">
        <v>37</v>
      </c>
      <c r="E55" s="7">
        <v>1</v>
      </c>
      <c r="F55" s="51" t="s">
        <v>344</v>
      </c>
      <c r="G55" s="173">
        <v>1669</v>
      </c>
    </row>
    <row r="56" spans="1:7" s="33" customFormat="1" ht="23.25" customHeight="1" hidden="1">
      <c r="A56" s="211"/>
      <c r="B56" s="213"/>
      <c r="C56" s="8"/>
      <c r="D56" s="48"/>
      <c r="E56" s="48"/>
      <c r="F56" s="8"/>
      <c r="G56" s="45"/>
    </row>
    <row r="57" spans="1:7" ht="22.5" customHeight="1" hidden="1">
      <c r="A57" s="211"/>
      <c r="B57" s="213"/>
      <c r="C57" s="8"/>
      <c r="D57" s="60"/>
      <c r="E57" s="61"/>
      <c r="F57" s="44"/>
      <c r="G57" s="34"/>
    </row>
    <row r="58" spans="1:7" ht="22.5" customHeight="1" thickBot="1">
      <c r="A58" s="208"/>
      <c r="B58" s="209"/>
      <c r="C58" s="209"/>
      <c r="D58" s="209"/>
      <c r="E58" s="209"/>
      <c r="F58" s="209"/>
      <c r="G58" s="65">
        <f>SUM(G55:G57)</f>
        <v>1669</v>
      </c>
    </row>
    <row r="59" spans="1:7" s="33" customFormat="1" ht="65.25" customHeight="1">
      <c r="A59" s="192">
        <v>12</v>
      </c>
      <c r="B59" s="195" t="s">
        <v>27</v>
      </c>
      <c r="C59" s="9" t="s">
        <v>367</v>
      </c>
      <c r="D59" s="10" t="s">
        <v>41</v>
      </c>
      <c r="E59" s="10">
        <v>4</v>
      </c>
      <c r="F59" s="55" t="s">
        <v>368</v>
      </c>
      <c r="G59" s="11">
        <v>2918</v>
      </c>
    </row>
    <row r="60" spans="1:7" ht="100.5" customHeight="1">
      <c r="A60" s="193"/>
      <c r="B60" s="196"/>
      <c r="C60" s="8" t="s">
        <v>369</v>
      </c>
      <c r="D60" s="48" t="s">
        <v>41</v>
      </c>
      <c r="E60" s="66">
        <v>26</v>
      </c>
      <c r="F60" s="8" t="s">
        <v>370</v>
      </c>
      <c r="G60" s="45">
        <v>24233</v>
      </c>
    </row>
    <row r="61" spans="1:7" ht="22.5" customHeight="1">
      <c r="A61" s="193"/>
      <c r="B61" s="196"/>
      <c r="C61" s="8" t="s">
        <v>371</v>
      </c>
      <c r="D61" s="48" t="s">
        <v>66</v>
      </c>
      <c r="E61" s="66">
        <v>100</v>
      </c>
      <c r="F61" s="8" t="s">
        <v>372</v>
      </c>
      <c r="G61" s="45">
        <v>27339</v>
      </c>
    </row>
    <row r="62" spans="1:7" ht="22.5" customHeight="1" hidden="1">
      <c r="A62" s="193"/>
      <c r="B62" s="196"/>
      <c r="C62" s="8"/>
      <c r="D62" s="30"/>
      <c r="E62" s="30"/>
      <c r="F62" s="29"/>
      <c r="G62" s="34"/>
    </row>
    <row r="63" spans="1:7" ht="22.5" customHeight="1" hidden="1">
      <c r="A63" s="193"/>
      <c r="B63" s="196"/>
      <c r="C63" s="35"/>
      <c r="D63" s="67"/>
      <c r="E63" s="67"/>
      <c r="F63" s="68"/>
      <c r="G63" s="39"/>
    </row>
    <row r="64" spans="1:7" ht="22.5" customHeight="1" hidden="1">
      <c r="A64" s="194"/>
      <c r="B64" s="197"/>
      <c r="C64" s="35"/>
      <c r="D64" s="67"/>
      <c r="E64" s="67"/>
      <c r="F64" s="68"/>
      <c r="G64" s="39"/>
    </row>
    <row r="65" spans="1:7" ht="22.5" customHeight="1" thickBot="1">
      <c r="A65" s="208"/>
      <c r="B65" s="209"/>
      <c r="C65" s="209"/>
      <c r="D65" s="209"/>
      <c r="E65" s="209"/>
      <c r="F65" s="209"/>
      <c r="G65" s="52">
        <f>G59+G60+G61</f>
        <v>54490</v>
      </c>
    </row>
    <row r="66" spans="1:7" s="33" customFormat="1" ht="44.25" customHeight="1">
      <c r="A66" s="183">
        <v>13</v>
      </c>
      <c r="B66" s="218" t="s">
        <v>28</v>
      </c>
      <c r="C66" s="9" t="s">
        <v>373</v>
      </c>
      <c r="D66" s="50" t="s">
        <v>144</v>
      </c>
      <c r="E66" s="50">
        <v>1</v>
      </c>
      <c r="F66" s="51" t="s">
        <v>391</v>
      </c>
      <c r="G66" s="11">
        <f>866+728+360</f>
        <v>1954</v>
      </c>
    </row>
    <row r="67" spans="1:7" s="33" customFormat="1" ht="27" customHeight="1">
      <c r="A67" s="185"/>
      <c r="B67" s="219"/>
      <c r="C67" s="8" t="s">
        <v>374</v>
      </c>
      <c r="D67" s="60" t="s">
        <v>66</v>
      </c>
      <c r="E67" s="60">
        <v>40</v>
      </c>
      <c r="F67" s="44" t="s">
        <v>156</v>
      </c>
      <c r="G67" s="34">
        <v>14478</v>
      </c>
    </row>
    <row r="68" spans="1:7" ht="22.5" customHeight="1" thickBot="1">
      <c r="A68" s="198"/>
      <c r="B68" s="199"/>
      <c r="C68" s="199"/>
      <c r="D68" s="199"/>
      <c r="E68" s="199"/>
      <c r="F68" s="199"/>
      <c r="G68" s="40">
        <f>G66+G67</f>
        <v>16432</v>
      </c>
    </row>
    <row r="69" spans="1:7" s="33" customFormat="1" ht="29.25" customHeight="1">
      <c r="A69" s="112">
        <v>14</v>
      </c>
      <c r="B69" s="98" t="s">
        <v>29</v>
      </c>
      <c r="C69" s="26" t="s">
        <v>184</v>
      </c>
      <c r="D69" s="98" t="s">
        <v>37</v>
      </c>
      <c r="E69" s="70">
        <v>1</v>
      </c>
      <c r="F69" s="115" t="s">
        <v>375</v>
      </c>
      <c r="G69" s="42">
        <v>668</v>
      </c>
    </row>
    <row r="70" spans="1:7" ht="22.5" customHeight="1" thickBot="1">
      <c r="A70" s="198"/>
      <c r="B70" s="199"/>
      <c r="C70" s="199"/>
      <c r="D70" s="199"/>
      <c r="E70" s="199"/>
      <c r="F70" s="199"/>
      <c r="G70" s="69">
        <f>SUM(G69:G69)</f>
        <v>668</v>
      </c>
    </row>
    <row r="71" spans="1:7" s="33" customFormat="1" ht="19.5" customHeight="1" hidden="1">
      <c r="A71" s="203">
        <v>10</v>
      </c>
      <c r="B71" s="205" t="s">
        <v>30</v>
      </c>
      <c r="C71" s="9"/>
      <c r="D71" s="53"/>
      <c r="E71" s="53"/>
      <c r="F71" s="32"/>
      <c r="G71" s="11"/>
    </row>
    <row r="72" spans="1:7" ht="22.5" customHeight="1" hidden="1">
      <c r="A72" s="204"/>
      <c r="B72" s="206"/>
      <c r="C72" s="8"/>
      <c r="D72" s="61"/>
      <c r="E72" s="102"/>
      <c r="F72" s="27"/>
      <c r="G72" s="34"/>
    </row>
    <row r="73" spans="1:7" ht="22.5" customHeight="1" hidden="1">
      <c r="A73" s="184"/>
      <c r="B73" s="207"/>
      <c r="C73" s="8"/>
      <c r="D73" s="60"/>
      <c r="E73" s="61"/>
      <c r="F73" s="44"/>
      <c r="G73" s="34"/>
    </row>
    <row r="74" spans="1:7" ht="22.5" customHeight="1" hidden="1">
      <c r="A74" s="198"/>
      <c r="B74" s="199"/>
      <c r="C74" s="199"/>
      <c r="D74" s="199"/>
      <c r="E74" s="199"/>
      <c r="F74" s="199"/>
      <c r="G74" s="69">
        <f>G71+G72+G73</f>
        <v>0</v>
      </c>
    </row>
    <row r="75" spans="1:7" s="49" customFormat="1" ht="50.25" customHeight="1">
      <c r="A75" s="203">
        <v>15</v>
      </c>
      <c r="B75" s="205" t="s">
        <v>31</v>
      </c>
      <c r="C75" s="9" t="s">
        <v>376</v>
      </c>
      <c r="D75" s="50" t="s">
        <v>37</v>
      </c>
      <c r="E75" s="50">
        <v>1</v>
      </c>
      <c r="F75" s="51" t="s">
        <v>377</v>
      </c>
      <c r="G75" s="11">
        <v>2632</v>
      </c>
    </row>
    <row r="76" spans="1:7" s="49" customFormat="1" ht="25.5" customHeight="1">
      <c r="A76" s="204"/>
      <c r="B76" s="206"/>
      <c r="C76" s="8" t="s">
        <v>378</v>
      </c>
      <c r="D76" s="43" t="s">
        <v>37</v>
      </c>
      <c r="E76" s="48">
        <v>1</v>
      </c>
      <c r="F76" s="8" t="s">
        <v>351</v>
      </c>
      <c r="G76" s="45">
        <v>1528</v>
      </c>
    </row>
    <row r="77" spans="1:7" s="49" customFormat="1" ht="22.5" customHeight="1" hidden="1">
      <c r="A77" s="204"/>
      <c r="B77" s="206"/>
      <c r="C77" s="8"/>
      <c r="D77" s="12"/>
      <c r="E77" s="13"/>
      <c r="F77" s="44"/>
      <c r="G77" s="34"/>
    </row>
    <row r="78" spans="1:7" s="49" customFormat="1" ht="22.5" customHeight="1" hidden="1">
      <c r="A78" s="184"/>
      <c r="B78" s="207"/>
      <c r="C78" s="35"/>
      <c r="D78" s="14"/>
      <c r="E78" s="15"/>
      <c r="F78" s="44"/>
      <c r="G78" s="39"/>
    </row>
    <row r="79" spans="1:7" s="24" customFormat="1" ht="22.5" customHeight="1" thickBot="1">
      <c r="A79" s="208"/>
      <c r="B79" s="209"/>
      <c r="C79" s="209"/>
      <c r="D79" s="209"/>
      <c r="E79" s="209"/>
      <c r="F79" s="209"/>
      <c r="G79" s="74">
        <f>G75+G76</f>
        <v>4160</v>
      </c>
    </row>
    <row r="80" spans="1:7" s="49" customFormat="1" ht="91.5" customHeight="1">
      <c r="A80" s="183">
        <v>16</v>
      </c>
      <c r="B80" s="218" t="s">
        <v>32</v>
      </c>
      <c r="C80" s="9" t="s">
        <v>379</v>
      </c>
      <c r="D80" s="10" t="s">
        <v>41</v>
      </c>
      <c r="E80" s="111">
        <v>5.25</v>
      </c>
      <c r="F80" s="63" t="s">
        <v>380</v>
      </c>
      <c r="G80" s="11">
        <v>4776</v>
      </c>
    </row>
    <row r="81" spans="1:7" s="49" customFormat="1" ht="63" customHeight="1">
      <c r="A81" s="185"/>
      <c r="B81" s="219"/>
      <c r="C81" s="8" t="s">
        <v>381</v>
      </c>
      <c r="D81" s="12" t="s">
        <v>41</v>
      </c>
      <c r="E81" s="88">
        <v>6</v>
      </c>
      <c r="F81" s="27" t="s">
        <v>382</v>
      </c>
      <c r="G81" s="34">
        <v>2178</v>
      </c>
    </row>
    <row r="82" spans="1:7" s="49" customFormat="1" ht="31.5" customHeight="1">
      <c r="A82" s="185"/>
      <c r="B82" s="219"/>
      <c r="C82" s="8" t="s">
        <v>383</v>
      </c>
      <c r="D82" s="43" t="s">
        <v>37</v>
      </c>
      <c r="E82" s="48">
        <v>1</v>
      </c>
      <c r="F82" s="8" t="s">
        <v>384</v>
      </c>
      <c r="G82" s="45">
        <v>1198</v>
      </c>
    </row>
    <row r="83" spans="1:7" s="24" customFormat="1" ht="22.5" customHeight="1" thickBot="1">
      <c r="A83" s="214"/>
      <c r="B83" s="215"/>
      <c r="C83" s="215"/>
      <c r="D83" s="215"/>
      <c r="E83" s="215"/>
      <c r="F83" s="215"/>
      <c r="G83" s="69">
        <f>G80+G81+G82</f>
        <v>8152</v>
      </c>
    </row>
    <row r="84" spans="1:7" s="24" customFormat="1" ht="24" customHeight="1">
      <c r="A84" s="192">
        <v>17</v>
      </c>
      <c r="B84" s="195" t="s">
        <v>13</v>
      </c>
      <c r="C84" s="9" t="s">
        <v>385</v>
      </c>
      <c r="D84" s="46" t="s">
        <v>37</v>
      </c>
      <c r="E84" s="154">
        <v>1</v>
      </c>
      <c r="F84" s="9" t="s">
        <v>386</v>
      </c>
      <c r="G84" s="47">
        <v>1831</v>
      </c>
    </row>
    <row r="85" spans="1:7" s="24" customFormat="1" ht="22.5" customHeight="1" hidden="1">
      <c r="A85" s="193"/>
      <c r="B85" s="196"/>
      <c r="C85" s="8"/>
      <c r="D85" s="12"/>
      <c r="E85" s="12"/>
      <c r="F85" s="72"/>
      <c r="G85" s="34"/>
    </row>
    <row r="86" spans="1:7" s="24" customFormat="1" ht="22.5" customHeight="1" hidden="1">
      <c r="A86" s="194"/>
      <c r="B86" s="197"/>
      <c r="C86" s="35"/>
      <c r="D86" s="14"/>
      <c r="E86" s="14"/>
      <c r="F86" s="73"/>
      <c r="G86" s="39"/>
    </row>
    <row r="87" spans="1:7" s="24" customFormat="1" ht="22.5" customHeight="1" thickBot="1">
      <c r="A87" s="214"/>
      <c r="B87" s="215"/>
      <c r="C87" s="215"/>
      <c r="D87" s="215"/>
      <c r="E87" s="215"/>
      <c r="F87" s="215"/>
      <c r="G87" s="69">
        <f>G84+G85+G86</f>
        <v>1831</v>
      </c>
    </row>
    <row r="88" spans="1:7" s="49" customFormat="1" ht="26.25" customHeight="1">
      <c r="A88" s="184">
        <v>18</v>
      </c>
      <c r="B88" s="207" t="s">
        <v>17</v>
      </c>
      <c r="C88" s="26" t="s">
        <v>331</v>
      </c>
      <c r="D88" s="174" t="s">
        <v>37</v>
      </c>
      <c r="E88" s="120">
        <v>1</v>
      </c>
      <c r="F88" s="26" t="s">
        <v>387</v>
      </c>
      <c r="G88" s="114">
        <v>771</v>
      </c>
    </row>
    <row r="89" spans="1:7" s="49" customFormat="1" ht="22.5" customHeight="1" hidden="1">
      <c r="A89" s="185"/>
      <c r="B89" s="219"/>
      <c r="C89" s="27"/>
      <c r="D89" s="61"/>
      <c r="E89" s="61"/>
      <c r="F89" s="27"/>
      <c r="G89" s="34"/>
    </row>
    <row r="90" spans="1:7" s="24" customFormat="1" ht="22.5" customHeight="1" thickBot="1">
      <c r="A90" s="216"/>
      <c r="B90" s="217"/>
      <c r="C90" s="217"/>
      <c r="D90" s="217"/>
      <c r="E90" s="217"/>
      <c r="F90" s="217"/>
      <c r="G90" s="119">
        <f>G88+G89</f>
        <v>771</v>
      </c>
    </row>
    <row r="91" spans="1:7" s="75" customFormat="1" ht="30.75" customHeight="1" hidden="1">
      <c r="A91" s="222">
        <v>14</v>
      </c>
      <c r="B91" s="224" t="s">
        <v>33</v>
      </c>
      <c r="C91" s="123"/>
      <c r="D91" s="87"/>
      <c r="E91" s="111"/>
      <c r="F91" s="124"/>
      <c r="G91" s="125"/>
    </row>
    <row r="92" spans="1:7" s="75" customFormat="1" ht="30.75" customHeight="1" hidden="1">
      <c r="A92" s="223"/>
      <c r="B92" s="225"/>
      <c r="C92" s="168"/>
      <c r="D92" s="169"/>
      <c r="E92" s="170"/>
      <c r="F92" s="171"/>
      <c r="G92" s="172"/>
    </row>
    <row r="93" spans="1:7" ht="22.5" customHeight="1" hidden="1">
      <c r="A93" s="208"/>
      <c r="B93" s="209"/>
      <c r="C93" s="209"/>
      <c r="D93" s="209"/>
      <c r="E93" s="209"/>
      <c r="F93" s="209"/>
      <c r="G93" s="74">
        <f>G91+G92</f>
        <v>0</v>
      </c>
    </row>
    <row r="94" spans="1:7" ht="27" customHeight="1">
      <c r="A94" s="210">
        <v>19</v>
      </c>
      <c r="B94" s="212" t="s">
        <v>34</v>
      </c>
      <c r="C94" s="9" t="s">
        <v>388</v>
      </c>
      <c r="D94" s="46" t="s">
        <v>37</v>
      </c>
      <c r="E94" s="154">
        <v>1</v>
      </c>
      <c r="F94" s="9" t="s">
        <v>332</v>
      </c>
      <c r="G94" s="47">
        <v>763</v>
      </c>
    </row>
    <row r="95" spans="1:7" ht="28.5" customHeight="1" hidden="1">
      <c r="A95" s="211"/>
      <c r="B95" s="213"/>
      <c r="C95" s="8"/>
      <c r="D95" s="43"/>
      <c r="E95" s="48"/>
      <c r="F95" s="8"/>
      <c r="G95" s="34"/>
    </row>
    <row r="96" spans="1:7" ht="22.5" customHeight="1" hidden="1">
      <c r="A96" s="211"/>
      <c r="B96" s="213"/>
      <c r="C96" s="8"/>
      <c r="D96" s="43"/>
      <c r="E96" s="43"/>
      <c r="F96" s="44"/>
      <c r="G96" s="34"/>
    </row>
    <row r="97" spans="1:7" ht="22.5" customHeight="1" hidden="1">
      <c r="A97" s="211"/>
      <c r="B97" s="213"/>
      <c r="C97" s="76"/>
      <c r="D97" s="104"/>
      <c r="E97" s="105"/>
      <c r="F97" s="77"/>
      <c r="G97" s="34"/>
    </row>
    <row r="98" spans="1:7" ht="22.5" customHeight="1" thickBot="1">
      <c r="A98" s="198"/>
      <c r="B98" s="199"/>
      <c r="C98" s="199"/>
      <c r="D98" s="199"/>
      <c r="E98" s="199"/>
      <c r="F98" s="199"/>
      <c r="G98" s="69">
        <f>SUM(G94:G97)</f>
        <v>763</v>
      </c>
    </row>
    <row r="99" spans="1:7" s="33" customFormat="1" ht="60.75" customHeight="1">
      <c r="A99" s="193">
        <v>20</v>
      </c>
      <c r="B99" s="196" t="s">
        <v>35</v>
      </c>
      <c r="C99" s="64" t="s">
        <v>389</v>
      </c>
      <c r="D99" s="98" t="s">
        <v>41</v>
      </c>
      <c r="E99" s="98">
        <v>12</v>
      </c>
      <c r="F99" s="64" t="s">
        <v>390</v>
      </c>
      <c r="G99" s="42">
        <v>12038</v>
      </c>
    </row>
    <row r="100" spans="1:7" s="33" customFormat="1" ht="51.75" customHeight="1" hidden="1">
      <c r="A100" s="193"/>
      <c r="B100" s="196"/>
      <c r="C100" s="44"/>
      <c r="D100" s="60"/>
      <c r="E100" s="60"/>
      <c r="F100" s="44"/>
      <c r="G100" s="34"/>
    </row>
    <row r="101" spans="1:7" s="33" customFormat="1" ht="22.5" customHeight="1" hidden="1">
      <c r="A101" s="194"/>
      <c r="B101" s="197"/>
      <c r="C101" s="93"/>
      <c r="D101" s="95"/>
      <c r="E101" s="95"/>
      <c r="F101" s="93"/>
      <c r="G101" s="39"/>
    </row>
    <row r="102" spans="1:7" ht="22.5" customHeight="1" thickBot="1">
      <c r="A102" s="198"/>
      <c r="B102" s="199"/>
      <c r="C102" s="199"/>
      <c r="D102" s="199"/>
      <c r="E102" s="199"/>
      <c r="F102" s="199"/>
      <c r="G102" s="69">
        <f>G99+G100+G101</f>
        <v>12038</v>
      </c>
    </row>
    <row r="103" spans="1:7" s="33" customFormat="1" ht="33" customHeight="1" hidden="1">
      <c r="A103" s="203">
        <v>14</v>
      </c>
      <c r="B103" s="205" t="s">
        <v>15</v>
      </c>
      <c r="C103" s="9"/>
      <c r="D103" s="53"/>
      <c r="E103" s="53"/>
      <c r="F103" s="55"/>
      <c r="G103" s="11"/>
    </row>
    <row r="104" spans="1:7" s="33" customFormat="1" ht="55.5" customHeight="1" hidden="1">
      <c r="A104" s="184"/>
      <c r="B104" s="207"/>
      <c r="C104" s="91"/>
      <c r="D104" s="97"/>
      <c r="E104" s="97"/>
      <c r="F104" s="92"/>
      <c r="G104" s="110"/>
    </row>
    <row r="105" spans="1:7" ht="22.5" customHeight="1" hidden="1">
      <c r="A105" s="198"/>
      <c r="B105" s="199"/>
      <c r="C105" s="199"/>
      <c r="D105" s="199"/>
      <c r="E105" s="199"/>
      <c r="F105" s="199"/>
      <c r="G105" s="69">
        <f>G103+G104</f>
        <v>0</v>
      </c>
    </row>
    <row r="106" spans="1:7" ht="17.25" customHeight="1" thickBot="1">
      <c r="A106" s="220" t="s">
        <v>6</v>
      </c>
      <c r="B106" s="221"/>
      <c r="C106" s="221"/>
      <c r="D106" s="221"/>
      <c r="E106" s="221"/>
      <c r="F106" s="221"/>
      <c r="G106" s="96">
        <f>G7+G12+G16+G20+G25+G30+G34+G40+G45+G50+G54+G58+G65+G68+G70+G74+G79+G83+G87+G90+G93+G98+G102+G105</f>
        <v>404939</v>
      </c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7.25" customHeight="1">
      <c r="A109" s="78"/>
      <c r="B109" s="78"/>
      <c r="C109" s="78"/>
      <c r="D109" s="78"/>
      <c r="E109" s="78"/>
      <c r="F109" s="78"/>
      <c r="G109" s="80"/>
    </row>
    <row r="110" spans="1:7" ht="15">
      <c r="A110" s="78"/>
      <c r="B110" s="78"/>
      <c r="C110" s="79"/>
      <c r="D110" s="16"/>
      <c r="E110" s="109"/>
      <c r="F110" s="79"/>
      <c r="G110" s="80"/>
    </row>
    <row r="111" spans="1:7" ht="15.75">
      <c r="A111" s="81"/>
      <c r="B111" s="1" t="s">
        <v>20</v>
      </c>
      <c r="C111" s="2"/>
      <c r="D111" s="106"/>
      <c r="E111" s="107"/>
      <c r="F111" s="3" t="s">
        <v>7</v>
      </c>
      <c r="G111" s="82"/>
    </row>
    <row r="112" spans="1:7" ht="15.75">
      <c r="A112" s="81"/>
      <c r="B112" s="1"/>
      <c r="C112" s="2"/>
      <c r="D112" s="106"/>
      <c r="E112" s="107"/>
      <c r="F112" s="3"/>
      <c r="G112" s="82"/>
    </row>
    <row r="113" spans="1:7" ht="15.75">
      <c r="A113" s="81"/>
      <c r="B113" s="1" t="s">
        <v>18</v>
      </c>
      <c r="C113" s="2"/>
      <c r="D113" s="106"/>
      <c r="E113" s="107"/>
      <c r="F113" s="3" t="s">
        <v>19</v>
      </c>
      <c r="G113" s="82"/>
    </row>
    <row r="114" ht="15">
      <c r="G114" s="84"/>
    </row>
    <row r="115" ht="15">
      <c r="G115" s="84"/>
    </row>
    <row r="116" ht="15">
      <c r="G116" s="84"/>
    </row>
  </sheetData>
  <sheetProtection/>
  <mergeCells count="72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3"/>
    <mergeCell ref="B31:B33"/>
    <mergeCell ref="A34:F34"/>
    <mergeCell ref="A35:A39"/>
    <mergeCell ref="B35:B39"/>
    <mergeCell ref="A40:F40"/>
    <mergeCell ref="A41:A44"/>
    <mergeCell ref="B41:B44"/>
    <mergeCell ref="A45:F45"/>
    <mergeCell ref="A46:A49"/>
    <mergeCell ref="B46:B49"/>
    <mergeCell ref="A50:F50"/>
    <mergeCell ref="A51:A53"/>
    <mergeCell ref="B51:B53"/>
    <mergeCell ref="A54:F54"/>
    <mergeCell ref="A55:A57"/>
    <mergeCell ref="B55:B57"/>
    <mergeCell ref="A58:F58"/>
    <mergeCell ref="A59:A64"/>
    <mergeCell ref="B59:B64"/>
    <mergeCell ref="A65:F65"/>
    <mergeCell ref="A66:A67"/>
    <mergeCell ref="B66:B67"/>
    <mergeCell ref="A68:F68"/>
    <mergeCell ref="A70:F70"/>
    <mergeCell ref="A71:A73"/>
    <mergeCell ref="B71:B73"/>
    <mergeCell ref="A74:F74"/>
    <mergeCell ref="A75:A78"/>
    <mergeCell ref="B75:B78"/>
    <mergeCell ref="A79:F79"/>
    <mergeCell ref="A80:A82"/>
    <mergeCell ref="B80:B82"/>
    <mergeCell ref="A83:F83"/>
    <mergeCell ref="A84:A86"/>
    <mergeCell ref="B84:B86"/>
    <mergeCell ref="B99:B101"/>
    <mergeCell ref="A87:F87"/>
    <mergeCell ref="A88:A89"/>
    <mergeCell ref="B88:B89"/>
    <mergeCell ref="A90:F90"/>
    <mergeCell ref="A91:A92"/>
    <mergeCell ref="B91:B92"/>
    <mergeCell ref="A102:F102"/>
    <mergeCell ref="A103:A104"/>
    <mergeCell ref="B103:B104"/>
    <mergeCell ref="A105:F105"/>
    <mergeCell ref="A106:F106"/>
    <mergeCell ref="A93:F93"/>
    <mergeCell ref="A94:A97"/>
    <mergeCell ref="B94:B97"/>
    <mergeCell ref="A98:F98"/>
    <mergeCell ref="A99:A10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55">
      <selection activeCell="C118" sqref="C118"/>
    </sheetView>
  </sheetViews>
  <sheetFormatPr defaultColWidth="9.140625" defaultRowHeight="15"/>
  <cols>
    <col min="1" max="1" width="4.00390625" style="83" customWidth="1"/>
    <col min="2" max="2" width="24.421875" style="4" customWidth="1"/>
    <col min="3" max="3" width="41.7109375" style="5" customWidth="1"/>
    <col min="4" max="4" width="5.421875" style="83" customWidth="1"/>
    <col min="5" max="5" width="7.421875" style="108" customWidth="1"/>
    <col min="6" max="6" width="46.421875" style="6" customWidth="1"/>
    <col min="7" max="7" width="13.140625" style="85" customWidth="1"/>
    <col min="8" max="16384" width="9.140625" style="4" customWidth="1"/>
  </cols>
  <sheetData>
    <row r="1" spans="1:7" ht="15.75">
      <c r="A1" s="181" t="s">
        <v>392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s="24" customFormat="1" ht="72.75" customHeight="1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s="24" customFormat="1" ht="73.5" customHeight="1">
      <c r="A4" s="183">
        <v>1</v>
      </c>
      <c r="B4" s="186" t="s">
        <v>12</v>
      </c>
      <c r="C4" s="9" t="s">
        <v>393</v>
      </c>
      <c r="D4" s="10" t="s">
        <v>41</v>
      </c>
      <c r="E4" s="111">
        <v>2</v>
      </c>
      <c r="F4" s="9" t="s">
        <v>394</v>
      </c>
      <c r="G4" s="25">
        <v>2752</v>
      </c>
    </row>
    <row r="5" spans="1:7" s="24" customFormat="1" ht="22.5" customHeight="1" hidden="1">
      <c r="A5" s="184"/>
      <c r="B5" s="187"/>
      <c r="C5" s="26"/>
      <c r="D5" s="7"/>
      <c r="E5" s="7"/>
      <c r="F5" s="27"/>
      <c r="G5" s="28"/>
    </row>
    <row r="6" spans="1:7" s="24" customFormat="1" ht="22.5" customHeight="1" hidden="1">
      <c r="A6" s="185"/>
      <c r="B6" s="188"/>
      <c r="C6" s="29"/>
      <c r="D6" s="30"/>
      <c r="E6" s="12"/>
      <c r="F6" s="29"/>
      <c r="G6" s="31"/>
    </row>
    <row r="7" spans="1:7" s="24" customFormat="1" ht="22.5" customHeight="1" thickBot="1">
      <c r="A7" s="189"/>
      <c r="B7" s="190"/>
      <c r="C7" s="190"/>
      <c r="D7" s="190"/>
      <c r="E7" s="190"/>
      <c r="F7" s="191"/>
      <c r="G7" s="86">
        <f>G4+G5+G6</f>
        <v>2752</v>
      </c>
    </row>
    <row r="8" spans="1:7" s="33" customFormat="1" ht="33.75" customHeight="1">
      <c r="A8" s="192">
        <v>2</v>
      </c>
      <c r="B8" s="195" t="s">
        <v>9</v>
      </c>
      <c r="C8" s="9" t="s">
        <v>395</v>
      </c>
      <c r="D8" s="53" t="s">
        <v>66</v>
      </c>
      <c r="E8" s="54">
        <v>20</v>
      </c>
      <c r="F8" s="163" t="s">
        <v>67</v>
      </c>
      <c r="G8" s="11">
        <v>8166</v>
      </c>
    </row>
    <row r="9" spans="1:7" ht="41.25" customHeight="1">
      <c r="A9" s="193"/>
      <c r="B9" s="196"/>
      <c r="C9" s="8" t="s">
        <v>396</v>
      </c>
      <c r="D9" s="61" t="s">
        <v>41</v>
      </c>
      <c r="E9" s="101">
        <v>8</v>
      </c>
      <c r="F9" s="27" t="s">
        <v>397</v>
      </c>
      <c r="G9" s="34">
        <v>7034</v>
      </c>
    </row>
    <row r="10" spans="1:7" ht="22.5" customHeight="1" hidden="1">
      <c r="A10" s="193"/>
      <c r="B10" s="196"/>
      <c r="C10" s="29"/>
      <c r="D10" s="30"/>
      <c r="E10" s="12"/>
      <c r="F10" s="29"/>
      <c r="G10" s="39"/>
    </row>
    <row r="11" spans="1:7" ht="22.5" customHeight="1" hidden="1">
      <c r="A11" s="194"/>
      <c r="B11" s="197"/>
      <c r="C11" s="8"/>
      <c r="D11" s="43"/>
      <c r="E11" s="48"/>
      <c r="F11" s="8"/>
      <c r="G11" s="45"/>
    </row>
    <row r="12" spans="1:7" ht="22.5" customHeight="1" thickBot="1">
      <c r="A12" s="198"/>
      <c r="B12" s="199"/>
      <c r="C12" s="199"/>
      <c r="D12" s="199"/>
      <c r="E12" s="199"/>
      <c r="F12" s="199"/>
      <c r="G12" s="40">
        <f>G8+G9+G10+G11</f>
        <v>15200</v>
      </c>
    </row>
    <row r="13" spans="1:7" ht="26.25" customHeight="1">
      <c r="A13" s="192">
        <v>3</v>
      </c>
      <c r="B13" s="195" t="s">
        <v>8</v>
      </c>
      <c r="C13" s="26" t="s">
        <v>398</v>
      </c>
      <c r="D13" s="70" t="s">
        <v>41</v>
      </c>
      <c r="E13" s="70">
        <v>2</v>
      </c>
      <c r="F13" s="41" t="s">
        <v>399</v>
      </c>
      <c r="G13" s="42">
        <v>1793</v>
      </c>
    </row>
    <row r="14" spans="1:7" ht="36.75" customHeight="1" hidden="1">
      <c r="A14" s="193"/>
      <c r="B14" s="196"/>
      <c r="C14" s="8"/>
      <c r="D14" s="60"/>
      <c r="E14" s="61"/>
      <c r="F14" s="44"/>
      <c r="G14" s="45"/>
    </row>
    <row r="15" spans="1:7" ht="22.5" customHeight="1" hidden="1">
      <c r="A15" s="194"/>
      <c r="B15" s="197"/>
      <c r="C15" s="35"/>
      <c r="D15" s="95"/>
      <c r="E15" s="36"/>
      <c r="F15" s="35"/>
      <c r="G15" s="94"/>
    </row>
    <row r="16" spans="1:7" ht="22.5" customHeight="1" thickBot="1">
      <c r="A16" s="198"/>
      <c r="B16" s="199"/>
      <c r="C16" s="199"/>
      <c r="D16" s="199"/>
      <c r="E16" s="199"/>
      <c r="F16" s="199"/>
      <c r="G16" s="40">
        <f>G13+G14+G15</f>
        <v>1793</v>
      </c>
    </row>
    <row r="17" spans="1:7" ht="32.25" customHeight="1" hidden="1">
      <c r="A17" s="203">
        <v>4</v>
      </c>
      <c r="B17" s="195" t="s">
        <v>21</v>
      </c>
      <c r="C17" s="9"/>
      <c r="D17" s="46"/>
      <c r="E17" s="46"/>
      <c r="F17" s="64"/>
      <c r="G17" s="47"/>
    </row>
    <row r="18" spans="1:7" ht="22.5" customHeight="1" hidden="1">
      <c r="A18" s="204"/>
      <c r="B18" s="196"/>
      <c r="C18" s="8"/>
      <c r="D18" s="43"/>
      <c r="E18" s="43"/>
      <c r="F18" s="44"/>
      <c r="G18" s="45"/>
    </row>
    <row r="19" spans="1:7" ht="22.5" customHeight="1" hidden="1">
      <c r="A19" s="184"/>
      <c r="B19" s="197"/>
      <c r="C19" s="8"/>
      <c r="D19" s="43"/>
      <c r="E19" s="43"/>
      <c r="F19" s="44"/>
      <c r="G19" s="45"/>
    </row>
    <row r="20" spans="1:7" ht="22.5" customHeight="1" hidden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24.75" customHeight="1">
      <c r="A21" s="203">
        <v>4</v>
      </c>
      <c r="B21" s="205" t="s">
        <v>14</v>
      </c>
      <c r="C21" s="9" t="s">
        <v>400</v>
      </c>
      <c r="D21" s="46" t="s">
        <v>66</v>
      </c>
      <c r="E21" s="46">
        <v>100</v>
      </c>
      <c r="F21" s="32" t="s">
        <v>401</v>
      </c>
      <c r="G21" s="47">
        <v>26621</v>
      </c>
    </row>
    <row r="22" spans="1:11" ht="15" hidden="1">
      <c r="A22" s="204"/>
      <c r="B22" s="206"/>
      <c r="C22" s="8"/>
      <c r="D22" s="48"/>
      <c r="E22" s="48"/>
      <c r="F22" s="27"/>
      <c r="G22" s="45"/>
      <c r="K22" s="49"/>
    </row>
    <row r="23" spans="1:7" ht="38.25" customHeight="1" hidden="1">
      <c r="A23" s="204"/>
      <c r="B23" s="206"/>
      <c r="C23" s="8"/>
      <c r="D23" s="48"/>
      <c r="E23" s="48"/>
      <c r="F23" s="27"/>
      <c r="G23" s="45"/>
    </row>
    <row r="24" spans="1:7" ht="36.75" customHeight="1" hidden="1">
      <c r="A24" s="184"/>
      <c r="B24" s="207"/>
      <c r="C24" s="8"/>
      <c r="D24" s="43"/>
      <c r="E24" s="48"/>
      <c r="F24" s="8"/>
      <c r="G24" s="45"/>
    </row>
    <row r="25" spans="1:7" ht="22.5" customHeight="1" thickBot="1">
      <c r="A25" s="208"/>
      <c r="B25" s="209"/>
      <c r="C25" s="209"/>
      <c r="D25" s="209"/>
      <c r="E25" s="209"/>
      <c r="F25" s="209"/>
      <c r="G25" s="52">
        <f>G21+G22+G23+G24</f>
        <v>26621</v>
      </c>
    </row>
    <row r="26" spans="1:7" s="49" customFormat="1" ht="39" customHeight="1" hidden="1">
      <c r="A26" s="183">
        <v>5</v>
      </c>
      <c r="B26" s="218" t="s">
        <v>23</v>
      </c>
      <c r="C26" s="9"/>
      <c r="D26" s="50"/>
      <c r="E26" s="10"/>
      <c r="F26" s="51"/>
      <c r="G26" s="25"/>
    </row>
    <row r="27" spans="1:7" s="49" customFormat="1" ht="32.25" customHeight="1" hidden="1">
      <c r="A27" s="185"/>
      <c r="B27" s="219"/>
      <c r="C27" s="8"/>
      <c r="D27" s="61"/>
      <c r="E27" s="101"/>
      <c r="F27" s="27"/>
      <c r="G27" s="45"/>
    </row>
    <row r="28" spans="1:7" s="49" customFormat="1" ht="52.5" customHeight="1" hidden="1">
      <c r="A28" s="185"/>
      <c r="B28" s="219"/>
      <c r="C28" s="8"/>
      <c r="D28" s="60"/>
      <c r="E28" s="61"/>
      <c r="F28" s="44"/>
      <c r="G28" s="45"/>
    </row>
    <row r="29" spans="1:7" s="49" customFormat="1" ht="22.5" customHeight="1" hidden="1">
      <c r="A29" s="185"/>
      <c r="B29" s="219"/>
      <c r="C29" s="8"/>
      <c r="D29" s="60"/>
      <c r="E29" s="61"/>
      <c r="F29" s="44"/>
      <c r="G29" s="45"/>
    </row>
    <row r="30" spans="1:7" ht="22.5" customHeight="1" hidden="1">
      <c r="A30" s="198" t="s">
        <v>61</v>
      </c>
      <c r="B30" s="199"/>
      <c r="C30" s="199"/>
      <c r="D30" s="199"/>
      <c r="E30" s="199"/>
      <c r="F30" s="199"/>
      <c r="G30" s="40">
        <f>G26+G27+G28+G29</f>
        <v>0</v>
      </c>
    </row>
    <row r="31" spans="1:7" ht="35.25" customHeight="1">
      <c r="A31" s="210">
        <v>5</v>
      </c>
      <c r="B31" s="212" t="s">
        <v>22</v>
      </c>
      <c r="C31" s="9" t="s">
        <v>402</v>
      </c>
      <c r="D31" s="46" t="s">
        <v>66</v>
      </c>
      <c r="E31" s="46">
        <v>80</v>
      </c>
      <c r="F31" s="32" t="s">
        <v>403</v>
      </c>
      <c r="G31" s="47">
        <f>29202+18546</f>
        <v>47748</v>
      </c>
    </row>
    <row r="32" spans="1:7" ht="35.25" customHeight="1">
      <c r="A32" s="211"/>
      <c r="B32" s="213"/>
      <c r="C32" s="8"/>
      <c r="D32" s="43"/>
      <c r="E32" s="48"/>
      <c r="F32" s="8"/>
      <c r="G32" s="45"/>
    </row>
    <row r="33" spans="1:7" ht="42.75" customHeight="1">
      <c r="A33" s="211"/>
      <c r="B33" s="213"/>
      <c r="C33" s="8" t="s">
        <v>404</v>
      </c>
      <c r="D33" s="43" t="s">
        <v>41</v>
      </c>
      <c r="E33" s="43">
        <v>10</v>
      </c>
      <c r="F33" s="44" t="s">
        <v>405</v>
      </c>
      <c r="G33" s="45">
        <v>1658</v>
      </c>
    </row>
    <row r="34" spans="1:7" ht="22.5" customHeight="1" thickBot="1">
      <c r="A34" s="198"/>
      <c r="B34" s="199"/>
      <c r="C34" s="199"/>
      <c r="D34" s="199"/>
      <c r="E34" s="199"/>
      <c r="F34" s="199"/>
      <c r="G34" s="40">
        <f>G31+G32+G33</f>
        <v>49406</v>
      </c>
    </row>
    <row r="35" spans="1:7" s="5" customFormat="1" ht="27" customHeight="1" hidden="1">
      <c r="A35" s="210">
        <v>7</v>
      </c>
      <c r="B35" s="212" t="s">
        <v>24</v>
      </c>
      <c r="C35" s="9"/>
      <c r="D35" s="53"/>
      <c r="E35" s="54"/>
      <c r="F35" s="51"/>
      <c r="G35" s="47"/>
    </row>
    <row r="36" spans="1:7" ht="100.5" customHeight="1" hidden="1">
      <c r="A36" s="211"/>
      <c r="B36" s="213"/>
      <c r="C36" s="8"/>
      <c r="D36" s="12"/>
      <c r="E36" s="12"/>
      <c r="F36" s="8"/>
      <c r="G36" s="113"/>
    </row>
    <row r="37" spans="1:7" ht="22.5" customHeight="1" hidden="1">
      <c r="A37" s="211"/>
      <c r="B37" s="213"/>
      <c r="C37" s="8"/>
      <c r="D37" s="60"/>
      <c r="E37" s="61"/>
      <c r="F37" s="44"/>
      <c r="G37" s="45"/>
    </row>
    <row r="38" spans="1:7" s="33" customFormat="1" ht="39" customHeight="1" hidden="1">
      <c r="A38" s="211"/>
      <c r="B38" s="213"/>
      <c r="C38" s="56"/>
      <c r="D38" s="57"/>
      <c r="E38" s="175"/>
      <c r="F38" s="56"/>
      <c r="G38" s="34"/>
    </row>
    <row r="39" spans="1:7" s="33" customFormat="1" ht="22.5" customHeight="1" hidden="1">
      <c r="A39" s="211"/>
      <c r="B39" s="213"/>
      <c r="C39" s="56"/>
      <c r="D39" s="57"/>
      <c r="E39" s="103"/>
      <c r="F39" s="59"/>
      <c r="G39" s="34"/>
    </row>
    <row r="40" spans="1:7" ht="22.5" customHeight="1" hidden="1">
      <c r="A40" s="198"/>
      <c r="B40" s="199"/>
      <c r="C40" s="199"/>
      <c r="D40" s="199"/>
      <c r="E40" s="199"/>
      <c r="F40" s="199"/>
      <c r="G40" s="40">
        <f>G35+G36+G37+G38</f>
        <v>0</v>
      </c>
    </row>
    <row r="41" spans="1:7" s="33" customFormat="1" ht="42" customHeight="1">
      <c r="A41" s="210">
        <v>6</v>
      </c>
      <c r="B41" s="212" t="s">
        <v>16</v>
      </c>
      <c r="C41" s="9" t="s">
        <v>406</v>
      </c>
      <c r="D41" s="10" t="s">
        <v>66</v>
      </c>
      <c r="E41" s="10">
        <v>90</v>
      </c>
      <c r="F41" s="32" t="s">
        <v>407</v>
      </c>
      <c r="G41" s="11">
        <f>10708+22006</f>
        <v>32714</v>
      </c>
    </row>
    <row r="42" spans="1:7" s="33" customFormat="1" ht="41.25" customHeight="1" hidden="1">
      <c r="A42" s="211"/>
      <c r="B42" s="213"/>
      <c r="C42" s="56"/>
      <c r="D42" s="57"/>
      <c r="E42" s="175"/>
      <c r="F42" s="56"/>
      <c r="G42" s="34"/>
    </row>
    <row r="43" spans="1:7" ht="19.5" customHeight="1" hidden="1">
      <c r="A43" s="211"/>
      <c r="B43" s="213"/>
      <c r="C43" s="8"/>
      <c r="D43" s="60"/>
      <c r="E43" s="61"/>
      <c r="F43" s="62"/>
      <c r="G43" s="45"/>
    </row>
    <row r="44" spans="1:7" ht="22.5" customHeight="1" hidden="1">
      <c r="A44" s="211"/>
      <c r="B44" s="213"/>
      <c r="C44" s="8"/>
      <c r="D44" s="60"/>
      <c r="E44" s="61"/>
      <c r="F44" s="44"/>
      <c r="G44" s="45"/>
    </row>
    <row r="45" spans="1:7" ht="22.5" customHeight="1" thickBot="1">
      <c r="A45" s="198"/>
      <c r="B45" s="199"/>
      <c r="C45" s="199"/>
      <c r="D45" s="199"/>
      <c r="E45" s="199"/>
      <c r="F45" s="199"/>
      <c r="G45" s="40">
        <f>G41+G42</f>
        <v>32714</v>
      </c>
    </row>
    <row r="46" spans="1:7" s="33" customFormat="1" ht="56.25" customHeight="1" hidden="1">
      <c r="A46" s="204">
        <v>9</v>
      </c>
      <c r="B46" s="206" t="s">
        <v>25</v>
      </c>
      <c r="C46" s="26"/>
      <c r="D46" s="70"/>
      <c r="E46" s="70"/>
      <c r="F46" s="41"/>
      <c r="G46" s="42"/>
    </row>
    <row r="47" spans="1:7" s="33" customFormat="1" ht="22.5" customHeight="1" hidden="1">
      <c r="A47" s="204"/>
      <c r="B47" s="206"/>
      <c r="C47" s="8"/>
      <c r="D47" s="43"/>
      <c r="E47" s="48"/>
      <c r="F47" s="8"/>
      <c r="G47" s="45"/>
    </row>
    <row r="48" spans="1:7" s="33" customFormat="1" ht="22.5" customHeight="1" hidden="1">
      <c r="A48" s="204"/>
      <c r="B48" s="206"/>
      <c r="C48" s="35"/>
      <c r="D48" s="36"/>
      <c r="E48" s="36"/>
      <c r="F48" s="38"/>
      <c r="G48" s="39"/>
    </row>
    <row r="49" spans="1:7" s="33" customFormat="1" ht="22.5" customHeight="1" hidden="1">
      <c r="A49" s="184"/>
      <c r="B49" s="207"/>
      <c r="C49" s="35"/>
      <c r="D49" s="36"/>
      <c r="E49" s="36"/>
      <c r="F49" s="38"/>
      <c r="G49" s="39"/>
    </row>
    <row r="50" spans="1:7" ht="22.5" customHeight="1" hidden="1">
      <c r="A50" s="208"/>
      <c r="B50" s="209"/>
      <c r="C50" s="209"/>
      <c r="D50" s="209"/>
      <c r="E50" s="209"/>
      <c r="F50" s="209"/>
      <c r="G50" s="52">
        <f>G46+G47</f>
        <v>0</v>
      </c>
    </row>
    <row r="51" spans="1:7" ht="37.5" customHeight="1">
      <c r="A51" s="210">
        <v>7</v>
      </c>
      <c r="B51" s="212" t="s">
        <v>5</v>
      </c>
      <c r="C51" s="9" t="s">
        <v>408</v>
      </c>
      <c r="D51" s="53" t="s">
        <v>41</v>
      </c>
      <c r="E51" s="54">
        <v>90</v>
      </c>
      <c r="F51" s="32" t="s">
        <v>409</v>
      </c>
      <c r="G51" s="11">
        <v>4912</v>
      </c>
    </row>
    <row r="52" spans="1:7" ht="30">
      <c r="A52" s="211"/>
      <c r="B52" s="213"/>
      <c r="C52" s="8" t="s">
        <v>410</v>
      </c>
      <c r="D52" s="43" t="s">
        <v>41</v>
      </c>
      <c r="E52" s="48">
        <v>50</v>
      </c>
      <c r="F52" s="8" t="s">
        <v>411</v>
      </c>
      <c r="G52" s="45">
        <v>9146</v>
      </c>
    </row>
    <row r="53" spans="1:7" ht="30" customHeight="1">
      <c r="A53" s="211"/>
      <c r="B53" s="213"/>
      <c r="C53" s="8" t="s">
        <v>412</v>
      </c>
      <c r="D53" s="43" t="s">
        <v>37</v>
      </c>
      <c r="E53" s="48">
        <v>5</v>
      </c>
      <c r="F53" s="8" t="s">
        <v>413</v>
      </c>
      <c r="G53" s="45">
        <v>8001</v>
      </c>
    </row>
    <row r="54" spans="1:7" ht="22.5" customHeight="1" thickBot="1">
      <c r="A54" s="198"/>
      <c r="B54" s="199"/>
      <c r="C54" s="199"/>
      <c r="D54" s="199"/>
      <c r="E54" s="199"/>
      <c r="F54" s="199"/>
      <c r="G54" s="40">
        <f>G51+G52+G53</f>
        <v>22059</v>
      </c>
    </row>
    <row r="55" spans="1:7" s="33" customFormat="1" ht="39" customHeight="1">
      <c r="A55" s="210">
        <v>8</v>
      </c>
      <c r="B55" s="212" t="s">
        <v>26</v>
      </c>
      <c r="C55" s="9" t="s">
        <v>414</v>
      </c>
      <c r="D55" s="10" t="s">
        <v>41</v>
      </c>
      <c r="E55" s="10">
        <v>13</v>
      </c>
      <c r="F55" s="51" t="s">
        <v>415</v>
      </c>
      <c r="G55" s="11">
        <v>11186</v>
      </c>
    </row>
    <row r="56" spans="1:7" s="33" customFormat="1" ht="23.25" customHeight="1" hidden="1">
      <c r="A56" s="211"/>
      <c r="B56" s="213"/>
      <c r="C56" s="8"/>
      <c r="D56" s="48"/>
      <c r="E56" s="48"/>
      <c r="F56" s="8"/>
      <c r="G56" s="45"/>
    </row>
    <row r="57" spans="1:7" ht="22.5" customHeight="1" hidden="1">
      <c r="A57" s="211"/>
      <c r="B57" s="213"/>
      <c r="C57" s="8"/>
      <c r="D57" s="60"/>
      <c r="E57" s="61"/>
      <c r="F57" s="44"/>
      <c r="G57" s="34"/>
    </row>
    <row r="58" spans="1:7" ht="22.5" customHeight="1" thickBot="1">
      <c r="A58" s="198"/>
      <c r="B58" s="199"/>
      <c r="C58" s="199"/>
      <c r="D58" s="199"/>
      <c r="E58" s="199"/>
      <c r="F58" s="199"/>
      <c r="G58" s="176">
        <f>SUM(G55:G57)</f>
        <v>11186</v>
      </c>
    </row>
    <row r="59" spans="1:7" s="33" customFormat="1" ht="18" customHeight="1" hidden="1">
      <c r="A59" s="192">
        <v>12</v>
      </c>
      <c r="B59" s="195" t="s">
        <v>27</v>
      </c>
      <c r="C59" s="9"/>
      <c r="D59" s="10"/>
      <c r="E59" s="10"/>
      <c r="F59" s="55"/>
      <c r="G59" s="11"/>
    </row>
    <row r="60" spans="1:7" ht="18" customHeight="1" hidden="1">
      <c r="A60" s="193"/>
      <c r="B60" s="196"/>
      <c r="C60" s="8"/>
      <c r="D60" s="48"/>
      <c r="E60" s="66"/>
      <c r="F60" s="8"/>
      <c r="G60" s="45"/>
    </row>
    <row r="61" spans="1:7" ht="22.5" customHeight="1" hidden="1">
      <c r="A61" s="193"/>
      <c r="B61" s="196"/>
      <c r="C61" s="8"/>
      <c r="D61" s="48"/>
      <c r="E61" s="66"/>
      <c r="F61" s="8"/>
      <c r="G61" s="45"/>
    </row>
    <row r="62" spans="1:7" ht="22.5" customHeight="1" hidden="1">
      <c r="A62" s="193"/>
      <c r="B62" s="196"/>
      <c r="C62" s="8"/>
      <c r="D62" s="30"/>
      <c r="E62" s="30"/>
      <c r="F62" s="29"/>
      <c r="G62" s="34"/>
    </row>
    <row r="63" spans="1:7" ht="22.5" customHeight="1" hidden="1">
      <c r="A63" s="193"/>
      <c r="B63" s="196"/>
      <c r="C63" s="35"/>
      <c r="D63" s="67"/>
      <c r="E63" s="67"/>
      <c r="F63" s="68"/>
      <c r="G63" s="39"/>
    </row>
    <row r="64" spans="1:7" ht="22.5" customHeight="1" hidden="1">
      <c r="A64" s="194"/>
      <c r="B64" s="197"/>
      <c r="C64" s="35"/>
      <c r="D64" s="67"/>
      <c r="E64" s="67"/>
      <c r="F64" s="68"/>
      <c r="G64" s="39"/>
    </row>
    <row r="65" spans="1:7" ht="22.5" customHeight="1" hidden="1">
      <c r="A65" s="208"/>
      <c r="B65" s="209"/>
      <c r="C65" s="209"/>
      <c r="D65" s="209"/>
      <c r="E65" s="209"/>
      <c r="F65" s="209"/>
      <c r="G65" s="52">
        <f>G59+G60+G61</f>
        <v>0</v>
      </c>
    </row>
    <row r="66" spans="1:7" s="33" customFormat="1" ht="44.25" customHeight="1">
      <c r="A66" s="183">
        <v>9</v>
      </c>
      <c r="B66" s="218" t="s">
        <v>28</v>
      </c>
      <c r="C66" s="9" t="s">
        <v>416</v>
      </c>
      <c r="D66" s="50" t="s">
        <v>66</v>
      </c>
      <c r="E66" s="50">
        <v>50</v>
      </c>
      <c r="F66" s="51" t="s">
        <v>417</v>
      </c>
      <c r="G66" s="11">
        <v>18744</v>
      </c>
    </row>
    <row r="67" spans="1:7" s="33" customFormat="1" ht="27" customHeight="1" hidden="1">
      <c r="A67" s="185"/>
      <c r="B67" s="219"/>
      <c r="C67" s="8"/>
      <c r="D67" s="60"/>
      <c r="E67" s="60"/>
      <c r="F67" s="44"/>
      <c r="G67" s="34"/>
    </row>
    <row r="68" spans="1:7" ht="22.5" customHeight="1" thickBot="1">
      <c r="A68" s="198"/>
      <c r="B68" s="199"/>
      <c r="C68" s="199"/>
      <c r="D68" s="199"/>
      <c r="E68" s="199"/>
      <c r="F68" s="199"/>
      <c r="G68" s="40">
        <f>G66+G67</f>
        <v>18744</v>
      </c>
    </row>
    <row r="69" spans="1:7" s="33" customFormat="1" ht="29.25" customHeight="1" hidden="1">
      <c r="A69" s="112">
        <v>14</v>
      </c>
      <c r="B69" s="98" t="s">
        <v>29</v>
      </c>
      <c r="C69" s="26"/>
      <c r="D69" s="98"/>
      <c r="E69" s="70"/>
      <c r="F69" s="115"/>
      <c r="G69" s="42"/>
    </row>
    <row r="70" spans="1:7" ht="22.5" customHeight="1" hidden="1">
      <c r="A70" s="198"/>
      <c r="B70" s="199"/>
      <c r="C70" s="199"/>
      <c r="D70" s="199"/>
      <c r="E70" s="199"/>
      <c r="F70" s="199"/>
      <c r="G70" s="69">
        <f>SUM(G69:G69)</f>
        <v>0</v>
      </c>
    </row>
    <row r="71" spans="1:7" s="33" customFormat="1" ht="19.5" customHeight="1" hidden="1">
      <c r="A71" s="203">
        <v>10</v>
      </c>
      <c r="B71" s="205" t="s">
        <v>30</v>
      </c>
      <c r="C71" s="9"/>
      <c r="D71" s="53"/>
      <c r="E71" s="53"/>
      <c r="F71" s="32"/>
      <c r="G71" s="11"/>
    </row>
    <row r="72" spans="1:7" ht="22.5" customHeight="1" hidden="1">
      <c r="A72" s="204"/>
      <c r="B72" s="206"/>
      <c r="C72" s="8"/>
      <c r="D72" s="61"/>
      <c r="E72" s="102"/>
      <c r="F72" s="27"/>
      <c r="G72" s="34"/>
    </row>
    <row r="73" spans="1:7" ht="22.5" customHeight="1" hidden="1">
      <c r="A73" s="184"/>
      <c r="B73" s="207"/>
      <c r="C73" s="8"/>
      <c r="D73" s="60"/>
      <c r="E73" s="61"/>
      <c r="F73" s="44"/>
      <c r="G73" s="34"/>
    </row>
    <row r="74" spans="1:7" ht="22.5" customHeight="1" hidden="1">
      <c r="A74" s="198"/>
      <c r="B74" s="199"/>
      <c r="C74" s="199"/>
      <c r="D74" s="199"/>
      <c r="E74" s="199"/>
      <c r="F74" s="199"/>
      <c r="G74" s="69">
        <f>G71+G72+G73</f>
        <v>0</v>
      </c>
    </row>
    <row r="75" spans="1:7" s="49" customFormat="1" ht="50.25" customHeight="1" hidden="1">
      <c r="A75" s="203">
        <v>15</v>
      </c>
      <c r="B75" s="205" t="s">
        <v>31</v>
      </c>
      <c r="C75" s="9"/>
      <c r="D75" s="50"/>
      <c r="E75" s="50"/>
      <c r="F75" s="51"/>
      <c r="G75" s="11"/>
    </row>
    <row r="76" spans="1:7" s="49" customFormat="1" ht="30.75" customHeight="1" hidden="1">
      <c r="A76" s="204"/>
      <c r="B76" s="206"/>
      <c r="C76" s="8"/>
      <c r="D76" s="43"/>
      <c r="E76" s="48"/>
      <c r="F76" s="8"/>
      <c r="G76" s="45"/>
    </row>
    <row r="77" spans="1:7" s="49" customFormat="1" ht="22.5" customHeight="1" hidden="1">
      <c r="A77" s="204"/>
      <c r="B77" s="206"/>
      <c r="C77" s="8"/>
      <c r="D77" s="12"/>
      <c r="E77" s="13"/>
      <c r="F77" s="44"/>
      <c r="G77" s="34"/>
    </row>
    <row r="78" spans="1:7" s="49" customFormat="1" ht="22.5" customHeight="1" hidden="1">
      <c r="A78" s="184"/>
      <c r="B78" s="207"/>
      <c r="C78" s="35"/>
      <c r="D78" s="14"/>
      <c r="E78" s="15"/>
      <c r="F78" s="44"/>
      <c r="G78" s="39"/>
    </row>
    <row r="79" spans="1:7" s="24" customFormat="1" ht="22.5" customHeight="1" hidden="1">
      <c r="A79" s="208"/>
      <c r="B79" s="209"/>
      <c r="C79" s="209"/>
      <c r="D79" s="209"/>
      <c r="E79" s="209"/>
      <c r="F79" s="209"/>
      <c r="G79" s="74">
        <f>G75+G76</f>
        <v>0</v>
      </c>
    </row>
    <row r="80" spans="1:7" s="49" customFormat="1" ht="30" customHeight="1">
      <c r="A80" s="183">
        <v>10</v>
      </c>
      <c r="B80" s="218" t="s">
        <v>32</v>
      </c>
      <c r="C80" s="9" t="s">
        <v>418</v>
      </c>
      <c r="D80" s="10" t="s">
        <v>66</v>
      </c>
      <c r="E80" s="111">
        <v>50</v>
      </c>
      <c r="F80" s="63" t="s">
        <v>417</v>
      </c>
      <c r="G80" s="11">
        <v>16019</v>
      </c>
    </row>
    <row r="81" spans="1:7" s="49" customFormat="1" ht="30" customHeight="1">
      <c r="A81" s="185"/>
      <c r="B81" s="219"/>
      <c r="C81" s="8" t="s">
        <v>408</v>
      </c>
      <c r="D81" s="12" t="s">
        <v>41</v>
      </c>
      <c r="E81" s="88">
        <v>150</v>
      </c>
      <c r="F81" s="44" t="s">
        <v>409</v>
      </c>
      <c r="G81" s="34">
        <v>7097</v>
      </c>
    </row>
    <row r="82" spans="1:7" s="49" customFormat="1" ht="31.5" customHeight="1" hidden="1">
      <c r="A82" s="185"/>
      <c r="B82" s="219"/>
      <c r="C82" s="8"/>
      <c r="D82" s="43"/>
      <c r="E82" s="48"/>
      <c r="F82" s="8"/>
      <c r="G82" s="45"/>
    </row>
    <row r="83" spans="1:7" s="24" customFormat="1" ht="22.5" customHeight="1" thickBot="1">
      <c r="A83" s="214"/>
      <c r="B83" s="215"/>
      <c r="C83" s="215"/>
      <c r="D83" s="215"/>
      <c r="E83" s="215"/>
      <c r="F83" s="215"/>
      <c r="G83" s="69">
        <f>G80+G81+G82</f>
        <v>23116</v>
      </c>
    </row>
    <row r="84" spans="1:7" s="24" customFormat="1" ht="24" customHeight="1" hidden="1">
      <c r="A84" s="193">
        <v>17</v>
      </c>
      <c r="B84" s="196" t="s">
        <v>13</v>
      </c>
      <c r="C84" s="26"/>
      <c r="D84" s="174"/>
      <c r="E84" s="120"/>
      <c r="F84" s="26"/>
      <c r="G84" s="114"/>
    </row>
    <row r="85" spans="1:7" s="24" customFormat="1" ht="22.5" customHeight="1" hidden="1">
      <c r="A85" s="193"/>
      <c r="B85" s="196"/>
      <c r="C85" s="8"/>
      <c r="D85" s="12"/>
      <c r="E85" s="12"/>
      <c r="F85" s="72"/>
      <c r="G85" s="34"/>
    </row>
    <row r="86" spans="1:7" s="24" customFormat="1" ht="22.5" customHeight="1" hidden="1">
      <c r="A86" s="194"/>
      <c r="B86" s="197"/>
      <c r="C86" s="35"/>
      <c r="D86" s="14"/>
      <c r="E86" s="14"/>
      <c r="F86" s="73"/>
      <c r="G86" s="39"/>
    </row>
    <row r="87" spans="1:7" s="24" customFormat="1" ht="22.5" customHeight="1" hidden="1">
      <c r="A87" s="214"/>
      <c r="B87" s="215"/>
      <c r="C87" s="215"/>
      <c r="D87" s="215"/>
      <c r="E87" s="215"/>
      <c r="F87" s="215"/>
      <c r="G87" s="69">
        <f>G84+G85+G86</f>
        <v>0</v>
      </c>
    </row>
    <row r="88" spans="1:7" s="49" customFormat="1" ht="62.25" customHeight="1">
      <c r="A88" s="183">
        <v>11</v>
      </c>
      <c r="B88" s="218" t="s">
        <v>17</v>
      </c>
      <c r="C88" s="9" t="s">
        <v>419</v>
      </c>
      <c r="D88" s="46" t="s">
        <v>41</v>
      </c>
      <c r="E88" s="154">
        <v>1</v>
      </c>
      <c r="F88" s="9" t="s">
        <v>420</v>
      </c>
      <c r="G88" s="47">
        <v>1382</v>
      </c>
    </row>
    <row r="89" spans="1:7" s="49" customFormat="1" ht="22.5" customHeight="1" hidden="1">
      <c r="A89" s="185"/>
      <c r="B89" s="219"/>
      <c r="C89" s="27"/>
      <c r="D89" s="61"/>
      <c r="E89" s="61"/>
      <c r="F89" s="27"/>
      <c r="G89" s="34"/>
    </row>
    <row r="90" spans="1:7" s="24" customFormat="1" ht="22.5" customHeight="1" thickBot="1">
      <c r="A90" s="214"/>
      <c r="B90" s="215"/>
      <c r="C90" s="215"/>
      <c r="D90" s="215"/>
      <c r="E90" s="215"/>
      <c r="F90" s="215"/>
      <c r="G90" s="147">
        <f>G88+G89</f>
        <v>1382</v>
      </c>
    </row>
    <row r="91" spans="1:7" s="75" customFormat="1" ht="30.75" customHeight="1" hidden="1">
      <c r="A91" s="222">
        <v>14</v>
      </c>
      <c r="B91" s="224" t="s">
        <v>33</v>
      </c>
      <c r="C91" s="123"/>
      <c r="D91" s="87"/>
      <c r="E91" s="111"/>
      <c r="F91" s="124"/>
      <c r="G91" s="125"/>
    </row>
    <row r="92" spans="1:7" s="75" customFormat="1" ht="30.75" customHeight="1" hidden="1">
      <c r="A92" s="223"/>
      <c r="B92" s="225"/>
      <c r="C92" s="168"/>
      <c r="D92" s="169"/>
      <c r="E92" s="170"/>
      <c r="F92" s="171"/>
      <c r="G92" s="172"/>
    </row>
    <row r="93" spans="1:7" ht="22.5" customHeight="1" hidden="1">
      <c r="A93" s="208"/>
      <c r="B93" s="209"/>
      <c r="C93" s="209"/>
      <c r="D93" s="209"/>
      <c r="E93" s="209"/>
      <c r="F93" s="209"/>
      <c r="G93" s="74">
        <f>G91+G92</f>
        <v>0</v>
      </c>
    </row>
    <row r="94" spans="1:7" ht="36.75" customHeight="1" hidden="1">
      <c r="A94" s="210">
        <v>19</v>
      </c>
      <c r="B94" s="212" t="s">
        <v>34</v>
      </c>
      <c r="C94" s="9"/>
      <c r="D94" s="46"/>
      <c r="E94" s="154"/>
      <c r="F94" s="9"/>
      <c r="G94" s="47"/>
    </row>
    <row r="95" spans="1:7" ht="28.5" customHeight="1" hidden="1">
      <c r="A95" s="211"/>
      <c r="B95" s="213"/>
      <c r="C95" s="8"/>
      <c r="D95" s="43"/>
      <c r="E95" s="48"/>
      <c r="F95" s="8"/>
      <c r="G95" s="34"/>
    </row>
    <row r="96" spans="1:7" ht="22.5" customHeight="1" hidden="1">
      <c r="A96" s="211"/>
      <c r="B96" s="213"/>
      <c r="C96" s="8"/>
      <c r="D96" s="43"/>
      <c r="E96" s="43"/>
      <c r="F96" s="44"/>
      <c r="G96" s="34"/>
    </row>
    <row r="97" spans="1:7" ht="22.5" customHeight="1" hidden="1">
      <c r="A97" s="211"/>
      <c r="B97" s="213"/>
      <c r="C97" s="76"/>
      <c r="D97" s="104"/>
      <c r="E97" s="105"/>
      <c r="F97" s="77"/>
      <c r="G97" s="34"/>
    </row>
    <row r="98" spans="1:7" ht="22.5" customHeight="1" hidden="1">
      <c r="A98" s="198"/>
      <c r="B98" s="199"/>
      <c r="C98" s="199"/>
      <c r="D98" s="199"/>
      <c r="E98" s="199"/>
      <c r="F98" s="199"/>
      <c r="G98" s="69">
        <f>SUM(G94:G97)</f>
        <v>0</v>
      </c>
    </row>
    <row r="99" spans="1:7" s="33" customFormat="1" ht="77.25" customHeight="1" hidden="1">
      <c r="A99" s="193">
        <v>20</v>
      </c>
      <c r="B99" s="196" t="s">
        <v>35</v>
      </c>
      <c r="C99" s="64"/>
      <c r="D99" s="98"/>
      <c r="E99" s="98"/>
      <c r="F99" s="64"/>
      <c r="G99" s="42"/>
    </row>
    <row r="100" spans="1:7" s="33" customFormat="1" ht="51.75" customHeight="1" hidden="1">
      <c r="A100" s="193"/>
      <c r="B100" s="196"/>
      <c r="C100" s="44"/>
      <c r="D100" s="60"/>
      <c r="E100" s="60"/>
      <c r="F100" s="44"/>
      <c r="G100" s="34"/>
    </row>
    <row r="101" spans="1:7" s="33" customFormat="1" ht="22.5" customHeight="1" hidden="1">
      <c r="A101" s="194"/>
      <c r="B101" s="197"/>
      <c r="C101" s="93"/>
      <c r="D101" s="95"/>
      <c r="E101" s="95"/>
      <c r="F101" s="93"/>
      <c r="G101" s="39"/>
    </row>
    <row r="102" spans="1:7" ht="22.5" customHeight="1" hidden="1">
      <c r="A102" s="198"/>
      <c r="B102" s="199"/>
      <c r="C102" s="199"/>
      <c r="D102" s="199"/>
      <c r="E102" s="199"/>
      <c r="F102" s="199"/>
      <c r="G102" s="69">
        <f>G99+G100+G101</f>
        <v>0</v>
      </c>
    </row>
    <row r="103" spans="1:7" s="33" customFormat="1" ht="33" customHeight="1" hidden="1">
      <c r="A103" s="203">
        <v>14</v>
      </c>
      <c r="B103" s="205" t="s">
        <v>15</v>
      </c>
      <c r="C103" s="9"/>
      <c r="D103" s="53"/>
      <c r="E103" s="53"/>
      <c r="F103" s="55"/>
      <c r="G103" s="11"/>
    </row>
    <row r="104" spans="1:7" s="33" customFormat="1" ht="55.5" customHeight="1" hidden="1">
      <c r="A104" s="184"/>
      <c r="B104" s="207"/>
      <c r="C104" s="91"/>
      <c r="D104" s="97"/>
      <c r="E104" s="97"/>
      <c r="F104" s="92"/>
      <c r="G104" s="110"/>
    </row>
    <row r="105" spans="1:7" ht="22.5" customHeight="1" hidden="1">
      <c r="A105" s="198"/>
      <c r="B105" s="199"/>
      <c r="C105" s="199"/>
      <c r="D105" s="199"/>
      <c r="E105" s="199"/>
      <c r="F105" s="199"/>
      <c r="G105" s="69">
        <f>G103+G104</f>
        <v>0</v>
      </c>
    </row>
    <row r="106" spans="1:7" ht="17.25" customHeight="1" thickBot="1">
      <c r="A106" s="220" t="s">
        <v>6</v>
      </c>
      <c r="B106" s="221"/>
      <c r="C106" s="221"/>
      <c r="D106" s="221"/>
      <c r="E106" s="221"/>
      <c r="F106" s="221"/>
      <c r="G106" s="96">
        <f>G7+G12+G16+G20+G25+G30+G34+G40+G45+G50+G54+G58+G65+G68+G70+G74+G79+G83+G87+G90+G93+G98+G102+G105</f>
        <v>204973</v>
      </c>
    </row>
    <row r="107" spans="1:7" ht="17.25" customHeight="1">
      <c r="A107" s="78"/>
      <c r="B107" s="78"/>
      <c r="C107" s="78"/>
      <c r="D107" s="78"/>
      <c r="E107" s="78"/>
      <c r="F107" s="78"/>
      <c r="G107" s="80"/>
    </row>
    <row r="108" spans="1:7" ht="17.25" customHeight="1">
      <c r="A108" s="78"/>
      <c r="B108" s="78"/>
      <c r="C108" s="78"/>
      <c r="D108" s="78"/>
      <c r="E108" s="78"/>
      <c r="F108" s="78"/>
      <c r="G108" s="80"/>
    </row>
    <row r="109" spans="1:7" ht="15">
      <c r="A109" s="78"/>
      <c r="B109" s="78"/>
      <c r="C109" s="79"/>
      <c r="D109" s="16"/>
      <c r="E109" s="109"/>
      <c r="F109" s="79"/>
      <c r="G109" s="80"/>
    </row>
    <row r="110" spans="1:7" ht="15.75">
      <c r="A110" s="81"/>
      <c r="B110" s="1" t="s">
        <v>20</v>
      </c>
      <c r="C110" s="2"/>
      <c r="D110" s="106"/>
      <c r="E110" s="107"/>
      <c r="F110" s="3" t="s">
        <v>7</v>
      </c>
      <c r="G110" s="82"/>
    </row>
    <row r="111" spans="1:8" ht="15.75">
      <c r="A111" s="81"/>
      <c r="B111" s="1"/>
      <c r="C111" s="2"/>
      <c r="D111" s="106"/>
      <c r="E111" s="107"/>
      <c r="F111" s="3"/>
      <c r="G111" s="82"/>
      <c r="H111" s="90"/>
    </row>
    <row r="112" spans="1:7" ht="15.75">
      <c r="A112" s="81"/>
      <c r="B112" s="1" t="s">
        <v>18</v>
      </c>
      <c r="C112" s="2"/>
      <c r="D112" s="106"/>
      <c r="E112" s="107"/>
      <c r="F112" s="3" t="s">
        <v>19</v>
      </c>
      <c r="G112" s="82"/>
    </row>
    <row r="113" ht="15">
      <c r="G113" s="84"/>
    </row>
    <row r="114" ht="15">
      <c r="G114" s="84"/>
    </row>
    <row r="115" ht="15">
      <c r="G115" s="84"/>
    </row>
  </sheetData>
  <sheetProtection/>
  <mergeCells count="72">
    <mergeCell ref="A102:F102"/>
    <mergeCell ref="A103:A104"/>
    <mergeCell ref="B103:B104"/>
    <mergeCell ref="A105:F105"/>
    <mergeCell ref="A106:F106"/>
    <mergeCell ref="A93:F93"/>
    <mergeCell ref="A94:A97"/>
    <mergeCell ref="B94:B97"/>
    <mergeCell ref="A98:F98"/>
    <mergeCell ref="A99:A101"/>
    <mergeCell ref="B99:B101"/>
    <mergeCell ref="A87:F87"/>
    <mergeCell ref="A88:A89"/>
    <mergeCell ref="B88:B89"/>
    <mergeCell ref="A90:F90"/>
    <mergeCell ref="A91:A92"/>
    <mergeCell ref="B91:B92"/>
    <mergeCell ref="A79:F79"/>
    <mergeCell ref="A80:A82"/>
    <mergeCell ref="B80:B82"/>
    <mergeCell ref="A83:F83"/>
    <mergeCell ref="A84:A86"/>
    <mergeCell ref="B84:B86"/>
    <mergeCell ref="A68:F68"/>
    <mergeCell ref="A70:F70"/>
    <mergeCell ref="A71:A73"/>
    <mergeCell ref="B71:B73"/>
    <mergeCell ref="A74:F74"/>
    <mergeCell ref="A75:A78"/>
    <mergeCell ref="B75:B78"/>
    <mergeCell ref="A58:F58"/>
    <mergeCell ref="A59:A64"/>
    <mergeCell ref="B59:B64"/>
    <mergeCell ref="A65:F65"/>
    <mergeCell ref="A66:A67"/>
    <mergeCell ref="B66:B67"/>
    <mergeCell ref="A50:F50"/>
    <mergeCell ref="A51:A53"/>
    <mergeCell ref="B51:B53"/>
    <mergeCell ref="A54:F54"/>
    <mergeCell ref="A55:A57"/>
    <mergeCell ref="B55:B57"/>
    <mergeCell ref="A40:F40"/>
    <mergeCell ref="A41:A44"/>
    <mergeCell ref="B41:B44"/>
    <mergeCell ref="A45:F45"/>
    <mergeCell ref="A46:A49"/>
    <mergeCell ref="B46:B49"/>
    <mergeCell ref="A30:F30"/>
    <mergeCell ref="A31:A33"/>
    <mergeCell ref="B31:B33"/>
    <mergeCell ref="A34:F34"/>
    <mergeCell ref="A35:A39"/>
    <mergeCell ref="B35:B39"/>
    <mergeCell ref="A20:F20"/>
    <mergeCell ref="A21:A24"/>
    <mergeCell ref="B21:B24"/>
    <mergeCell ref="A25:F25"/>
    <mergeCell ref="A26:A29"/>
    <mergeCell ref="B26:B29"/>
    <mergeCell ref="A12:F12"/>
    <mergeCell ref="A13:A15"/>
    <mergeCell ref="B13:B15"/>
    <mergeCell ref="A16:F16"/>
    <mergeCell ref="A17:A19"/>
    <mergeCell ref="B17:B19"/>
    <mergeCell ref="A1:G1"/>
    <mergeCell ref="A4:A6"/>
    <mergeCell ref="B4:B6"/>
    <mergeCell ref="A7:F7"/>
    <mergeCell ref="A8:A11"/>
    <mergeCell ref="B8:B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98">
      <selection activeCell="A110" sqref="A110:IV112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41.7109375" style="0" customWidth="1"/>
    <col min="4" max="4" width="5.421875" style="0" customWidth="1"/>
    <col min="5" max="5" width="7.421875" style="0" customWidth="1"/>
    <col min="6" max="6" width="46.421875" style="0" customWidth="1"/>
    <col min="7" max="7" width="13.140625" style="0" customWidth="1"/>
  </cols>
  <sheetData>
    <row r="1" spans="1:7" ht="15.75">
      <c r="A1" s="181" t="s">
        <v>421</v>
      </c>
      <c r="B1" s="182"/>
      <c r="C1" s="182"/>
      <c r="D1" s="182"/>
      <c r="E1" s="182"/>
      <c r="F1" s="182"/>
      <c r="G1" s="182"/>
    </row>
    <row r="2" spans="1:7" ht="15.75" thickBot="1">
      <c r="A2" s="16"/>
      <c r="B2" s="17"/>
      <c r="C2" s="18"/>
      <c r="D2" s="17"/>
      <c r="E2" s="17"/>
      <c r="F2" s="18"/>
      <c r="G2" s="19"/>
    </row>
    <row r="3" spans="1:7" ht="80.25" thickBot="1">
      <c r="A3" s="20" t="s">
        <v>4</v>
      </c>
      <c r="B3" s="21" t="s">
        <v>0</v>
      </c>
      <c r="C3" s="22" t="s">
        <v>1</v>
      </c>
      <c r="D3" s="99" t="s">
        <v>10</v>
      </c>
      <c r="E3" s="100" t="s">
        <v>11</v>
      </c>
      <c r="F3" s="22" t="s">
        <v>2</v>
      </c>
      <c r="G3" s="23" t="s">
        <v>3</v>
      </c>
    </row>
    <row r="4" spans="1:7" ht="15" hidden="1">
      <c r="A4" s="183">
        <v>1</v>
      </c>
      <c r="B4" s="186" t="s">
        <v>12</v>
      </c>
      <c r="C4" s="9"/>
      <c r="D4" s="10"/>
      <c r="E4" s="111"/>
      <c r="F4" s="9"/>
      <c r="G4" s="25"/>
    </row>
    <row r="5" spans="1:7" ht="15" hidden="1">
      <c r="A5" s="184"/>
      <c r="B5" s="187"/>
      <c r="C5" s="26"/>
      <c r="D5" s="7"/>
      <c r="E5" s="7"/>
      <c r="F5" s="27"/>
      <c r="G5" s="28"/>
    </row>
    <row r="6" spans="1:7" ht="15" hidden="1">
      <c r="A6" s="185"/>
      <c r="B6" s="188"/>
      <c r="C6" s="29"/>
      <c r="D6" s="30"/>
      <c r="E6" s="12"/>
      <c r="F6" s="29"/>
      <c r="G6" s="31"/>
    </row>
    <row r="7" spans="1:7" ht="15.75" hidden="1" thickBot="1">
      <c r="A7" s="189"/>
      <c r="B7" s="190"/>
      <c r="C7" s="190"/>
      <c r="D7" s="190"/>
      <c r="E7" s="190"/>
      <c r="F7" s="191"/>
      <c r="G7" s="86">
        <f>G4+G5+G6</f>
        <v>0</v>
      </c>
    </row>
    <row r="8" spans="1:7" ht="60">
      <c r="A8" s="192">
        <v>1</v>
      </c>
      <c r="B8" s="195" t="s">
        <v>9</v>
      </c>
      <c r="C8" s="9" t="s">
        <v>422</v>
      </c>
      <c r="D8" s="53" t="s">
        <v>41</v>
      </c>
      <c r="E8" s="54">
        <v>2</v>
      </c>
      <c r="F8" s="163" t="s">
        <v>423</v>
      </c>
      <c r="G8" s="11">
        <v>2692</v>
      </c>
    </row>
    <row r="9" spans="1:7" ht="15" hidden="1">
      <c r="A9" s="193"/>
      <c r="B9" s="196"/>
      <c r="C9" s="8"/>
      <c r="D9" s="61"/>
      <c r="E9" s="101"/>
      <c r="F9" s="27"/>
      <c r="G9" s="34"/>
    </row>
    <row r="10" spans="1:7" ht="15" hidden="1">
      <c r="A10" s="193"/>
      <c r="B10" s="196"/>
      <c r="C10" s="29"/>
      <c r="D10" s="30"/>
      <c r="E10" s="12"/>
      <c r="F10" s="29"/>
      <c r="G10" s="39"/>
    </row>
    <row r="11" spans="1:7" ht="15" hidden="1">
      <c r="A11" s="194"/>
      <c r="B11" s="197"/>
      <c r="C11" s="8"/>
      <c r="D11" s="43"/>
      <c r="E11" s="48"/>
      <c r="F11" s="8"/>
      <c r="G11" s="45"/>
    </row>
    <row r="12" spans="1:7" ht="15.75" thickBot="1">
      <c r="A12" s="198"/>
      <c r="B12" s="199"/>
      <c r="C12" s="199"/>
      <c r="D12" s="199"/>
      <c r="E12" s="199"/>
      <c r="F12" s="199"/>
      <c r="G12" s="40">
        <f>G8+G9+G10+G11</f>
        <v>2692</v>
      </c>
    </row>
    <row r="13" spans="1:7" ht="15" hidden="1">
      <c r="A13" s="192">
        <v>3</v>
      </c>
      <c r="B13" s="195" t="s">
        <v>8</v>
      </c>
      <c r="C13" s="26"/>
      <c r="D13" s="70"/>
      <c r="E13" s="70"/>
      <c r="F13" s="41"/>
      <c r="G13" s="42"/>
    </row>
    <row r="14" spans="1:7" ht="15" hidden="1">
      <c r="A14" s="193"/>
      <c r="B14" s="196"/>
      <c r="C14" s="8"/>
      <c r="D14" s="60"/>
      <c r="E14" s="61"/>
      <c r="F14" s="44"/>
      <c r="G14" s="45"/>
    </row>
    <row r="15" spans="1:7" ht="15" hidden="1">
      <c r="A15" s="194"/>
      <c r="B15" s="197"/>
      <c r="C15" s="35"/>
      <c r="D15" s="95"/>
      <c r="E15" s="36"/>
      <c r="F15" s="35"/>
      <c r="G15" s="94"/>
    </row>
    <row r="16" spans="1:7" ht="15.75" hidden="1" thickBot="1">
      <c r="A16" s="198"/>
      <c r="B16" s="199"/>
      <c r="C16" s="199"/>
      <c r="D16" s="199"/>
      <c r="E16" s="199"/>
      <c r="F16" s="199"/>
      <c r="G16" s="40">
        <f>G13+G14+G15</f>
        <v>0</v>
      </c>
    </row>
    <row r="17" spans="1:7" ht="15" hidden="1">
      <c r="A17" s="203">
        <v>4</v>
      </c>
      <c r="B17" s="195" t="s">
        <v>21</v>
      </c>
      <c r="C17" s="9"/>
      <c r="D17" s="46"/>
      <c r="E17" s="46"/>
      <c r="F17" s="64"/>
      <c r="G17" s="47"/>
    </row>
    <row r="18" spans="1:7" ht="15" hidden="1">
      <c r="A18" s="204"/>
      <c r="B18" s="196"/>
      <c r="C18" s="8"/>
      <c r="D18" s="43"/>
      <c r="E18" s="43"/>
      <c r="F18" s="44"/>
      <c r="G18" s="45"/>
    </row>
    <row r="19" spans="1:7" ht="15" hidden="1">
      <c r="A19" s="184"/>
      <c r="B19" s="197"/>
      <c r="C19" s="8"/>
      <c r="D19" s="43"/>
      <c r="E19" s="43"/>
      <c r="F19" s="44"/>
      <c r="G19" s="45"/>
    </row>
    <row r="20" spans="1:7" ht="15.75" hidden="1" thickBot="1">
      <c r="A20" s="198"/>
      <c r="B20" s="199"/>
      <c r="C20" s="199"/>
      <c r="D20" s="199"/>
      <c r="E20" s="199"/>
      <c r="F20" s="199"/>
      <c r="G20" s="40">
        <f>G17+G18+G19</f>
        <v>0</v>
      </c>
    </row>
    <row r="21" spans="1:7" ht="15">
      <c r="A21" s="203">
        <v>2</v>
      </c>
      <c r="B21" s="205" t="s">
        <v>14</v>
      </c>
      <c r="C21" s="9" t="s">
        <v>424</v>
      </c>
      <c r="D21" s="46" t="s">
        <v>66</v>
      </c>
      <c r="E21" s="46">
        <v>30</v>
      </c>
      <c r="F21" s="32" t="s">
        <v>425</v>
      </c>
      <c r="G21" s="47">
        <v>10359</v>
      </c>
    </row>
    <row r="22" spans="1:7" ht="30">
      <c r="A22" s="204"/>
      <c r="B22" s="206"/>
      <c r="C22" s="8" t="s">
        <v>283</v>
      </c>
      <c r="D22" s="48" t="s">
        <v>41</v>
      </c>
      <c r="E22" s="48">
        <v>2</v>
      </c>
      <c r="F22" s="27" t="s">
        <v>426</v>
      </c>
      <c r="G22" s="45">
        <v>1975</v>
      </c>
    </row>
    <row r="23" spans="1:7" ht="15" hidden="1">
      <c r="A23" s="204"/>
      <c r="B23" s="206"/>
      <c r="C23" s="8"/>
      <c r="D23" s="48"/>
      <c r="E23" s="48"/>
      <c r="F23" s="27"/>
      <c r="G23" s="45"/>
    </row>
    <row r="24" spans="1:7" ht="15" hidden="1">
      <c r="A24" s="184"/>
      <c r="B24" s="207"/>
      <c r="C24" s="8"/>
      <c r="D24" s="43"/>
      <c r="E24" s="48"/>
      <c r="F24" s="8"/>
      <c r="G24" s="45"/>
    </row>
    <row r="25" spans="1:7" ht="15.75" thickBot="1">
      <c r="A25" s="208"/>
      <c r="B25" s="209"/>
      <c r="C25" s="209"/>
      <c r="D25" s="209"/>
      <c r="E25" s="209"/>
      <c r="F25" s="209"/>
      <c r="G25" s="52">
        <f>G21+G22+G23+G24</f>
        <v>12334</v>
      </c>
    </row>
    <row r="26" spans="1:7" ht="15" hidden="1">
      <c r="A26" s="183">
        <v>5</v>
      </c>
      <c r="B26" s="218" t="s">
        <v>23</v>
      </c>
      <c r="C26" s="9"/>
      <c r="D26" s="50"/>
      <c r="E26" s="10"/>
      <c r="F26" s="51"/>
      <c r="G26" s="25"/>
    </row>
    <row r="27" spans="1:7" ht="15" hidden="1">
      <c r="A27" s="185"/>
      <c r="B27" s="219"/>
      <c r="C27" s="8"/>
      <c r="D27" s="61"/>
      <c r="E27" s="101"/>
      <c r="F27" s="27"/>
      <c r="G27" s="45"/>
    </row>
    <row r="28" spans="1:7" ht="15" hidden="1">
      <c r="A28" s="185"/>
      <c r="B28" s="219"/>
      <c r="C28" s="8"/>
      <c r="D28" s="60"/>
      <c r="E28" s="61"/>
      <c r="F28" s="44"/>
      <c r="G28" s="45"/>
    </row>
    <row r="29" spans="1:7" ht="15" hidden="1">
      <c r="A29" s="185"/>
      <c r="B29" s="219"/>
      <c r="C29" s="8"/>
      <c r="D29" s="60"/>
      <c r="E29" s="61"/>
      <c r="F29" s="44"/>
      <c r="G29" s="45"/>
    </row>
    <row r="30" spans="1:7" ht="15.75" hidden="1" thickBot="1">
      <c r="A30" s="198" t="s">
        <v>61</v>
      </c>
      <c r="B30" s="199"/>
      <c r="C30" s="199"/>
      <c r="D30" s="199"/>
      <c r="E30" s="199"/>
      <c r="F30" s="199"/>
      <c r="G30" s="40">
        <f>G26+G27+G28+G29</f>
        <v>0</v>
      </c>
    </row>
    <row r="31" spans="1:7" ht="15">
      <c r="A31" s="192">
        <v>3</v>
      </c>
      <c r="B31" s="195" t="s">
        <v>22</v>
      </c>
      <c r="C31" s="9" t="s">
        <v>427</v>
      </c>
      <c r="D31" s="46" t="s">
        <v>66</v>
      </c>
      <c r="E31" s="46">
        <v>30</v>
      </c>
      <c r="F31" s="32" t="s">
        <v>428</v>
      </c>
      <c r="G31" s="47">
        <v>6213</v>
      </c>
    </row>
    <row r="32" spans="1:7" ht="30">
      <c r="A32" s="193"/>
      <c r="B32" s="196"/>
      <c r="C32" s="8" t="s">
        <v>429</v>
      </c>
      <c r="D32" s="43" t="s">
        <v>37</v>
      </c>
      <c r="E32" s="48">
        <v>4</v>
      </c>
      <c r="F32" s="8" t="s">
        <v>430</v>
      </c>
      <c r="G32" s="45">
        <v>837</v>
      </c>
    </row>
    <row r="33" spans="1:7" ht="45">
      <c r="A33" s="193"/>
      <c r="B33" s="196"/>
      <c r="C33" s="8" t="s">
        <v>431</v>
      </c>
      <c r="D33" s="43" t="s">
        <v>41</v>
      </c>
      <c r="E33" s="43">
        <v>13</v>
      </c>
      <c r="F33" s="44" t="s">
        <v>432</v>
      </c>
      <c r="G33" s="45">
        <v>9801</v>
      </c>
    </row>
    <row r="34" spans="1:7" ht="75">
      <c r="A34" s="194"/>
      <c r="B34" s="197"/>
      <c r="C34" s="35" t="s">
        <v>433</v>
      </c>
      <c r="D34" s="126" t="s">
        <v>41</v>
      </c>
      <c r="E34" s="126">
        <v>38</v>
      </c>
      <c r="F34" s="93" t="s">
        <v>434</v>
      </c>
      <c r="G34" s="94">
        <v>7100</v>
      </c>
    </row>
    <row r="35" spans="1:7" ht="15.75" thickBot="1">
      <c r="A35" s="198"/>
      <c r="B35" s="199"/>
      <c r="C35" s="199"/>
      <c r="D35" s="199"/>
      <c r="E35" s="199"/>
      <c r="F35" s="199"/>
      <c r="G35" s="40">
        <f>G31+G32+G33+G34</f>
        <v>23951</v>
      </c>
    </row>
    <row r="36" spans="1:7" ht="15" hidden="1">
      <c r="A36" s="210">
        <v>7</v>
      </c>
      <c r="B36" s="212" t="s">
        <v>24</v>
      </c>
      <c r="C36" s="9"/>
      <c r="D36" s="53"/>
      <c r="E36" s="54"/>
      <c r="F36" s="51"/>
      <c r="G36" s="47"/>
    </row>
    <row r="37" spans="1:7" ht="15" hidden="1">
      <c r="A37" s="211"/>
      <c r="B37" s="213"/>
      <c r="C37" s="8"/>
      <c r="D37" s="12"/>
      <c r="E37" s="12"/>
      <c r="F37" s="8"/>
      <c r="G37" s="113"/>
    </row>
    <row r="38" spans="1:7" ht="15" hidden="1">
      <c r="A38" s="211"/>
      <c r="B38" s="213"/>
      <c r="C38" s="8"/>
      <c r="D38" s="60"/>
      <c r="E38" s="61"/>
      <c r="F38" s="44"/>
      <c r="G38" s="45"/>
    </row>
    <row r="39" spans="1:7" ht="15" hidden="1">
      <c r="A39" s="211"/>
      <c r="B39" s="213"/>
      <c r="C39" s="56"/>
      <c r="D39" s="57"/>
      <c r="E39" s="175"/>
      <c r="F39" s="56"/>
      <c r="G39" s="34"/>
    </row>
    <row r="40" spans="1:7" ht="15" hidden="1">
      <c r="A40" s="211"/>
      <c r="B40" s="213"/>
      <c r="C40" s="56"/>
      <c r="D40" s="57"/>
      <c r="E40" s="103"/>
      <c r="F40" s="59"/>
      <c r="G40" s="34"/>
    </row>
    <row r="41" spans="1:7" ht="15.75" hidden="1" thickBot="1">
      <c r="A41" s="198"/>
      <c r="B41" s="199"/>
      <c r="C41" s="199"/>
      <c r="D41" s="199"/>
      <c r="E41" s="199"/>
      <c r="F41" s="199"/>
      <c r="G41" s="40">
        <f>G36+G37+G38+G39</f>
        <v>0</v>
      </c>
    </row>
    <row r="42" spans="1:7" ht="15" hidden="1">
      <c r="A42" s="210">
        <v>6</v>
      </c>
      <c r="B42" s="212" t="s">
        <v>16</v>
      </c>
      <c r="C42" s="9"/>
      <c r="D42" s="10"/>
      <c r="E42" s="10"/>
      <c r="F42" s="32"/>
      <c r="G42" s="11"/>
    </row>
    <row r="43" spans="1:7" ht="15" hidden="1">
      <c r="A43" s="211"/>
      <c r="B43" s="213"/>
      <c r="C43" s="56"/>
      <c r="D43" s="57"/>
      <c r="E43" s="175"/>
      <c r="F43" s="56"/>
      <c r="G43" s="34"/>
    </row>
    <row r="44" spans="1:7" ht="15" hidden="1">
      <c r="A44" s="211"/>
      <c r="B44" s="213"/>
      <c r="C44" s="8"/>
      <c r="D44" s="60"/>
      <c r="E44" s="61"/>
      <c r="F44" s="62"/>
      <c r="G44" s="45"/>
    </row>
    <row r="45" spans="1:7" ht="15" hidden="1">
      <c r="A45" s="211"/>
      <c r="B45" s="213"/>
      <c r="C45" s="8"/>
      <c r="D45" s="60"/>
      <c r="E45" s="61"/>
      <c r="F45" s="44"/>
      <c r="G45" s="45"/>
    </row>
    <row r="46" spans="1:7" ht="15.75" hidden="1" thickBot="1">
      <c r="A46" s="198"/>
      <c r="B46" s="199"/>
      <c r="C46" s="199"/>
      <c r="D46" s="199"/>
      <c r="E46" s="199"/>
      <c r="F46" s="199"/>
      <c r="G46" s="40">
        <f>G42+G43</f>
        <v>0</v>
      </c>
    </row>
    <row r="47" spans="1:7" ht="45">
      <c r="A47" s="204">
        <v>4</v>
      </c>
      <c r="B47" s="206" t="s">
        <v>25</v>
      </c>
      <c r="C47" s="26" t="s">
        <v>435</v>
      </c>
      <c r="D47" s="70" t="s">
        <v>41</v>
      </c>
      <c r="E47" s="70">
        <v>10</v>
      </c>
      <c r="F47" s="41" t="s">
        <v>436</v>
      </c>
      <c r="G47" s="42">
        <v>1450</v>
      </c>
    </row>
    <row r="48" spans="1:7" ht="15" hidden="1">
      <c r="A48" s="204"/>
      <c r="B48" s="206"/>
      <c r="C48" s="8"/>
      <c r="D48" s="43"/>
      <c r="E48" s="48"/>
      <c r="F48" s="8"/>
      <c r="G48" s="45"/>
    </row>
    <row r="49" spans="1:7" ht="15" hidden="1">
      <c r="A49" s="204"/>
      <c r="B49" s="206"/>
      <c r="C49" s="35"/>
      <c r="D49" s="36"/>
      <c r="E49" s="36"/>
      <c r="F49" s="38"/>
      <c r="G49" s="39"/>
    </row>
    <row r="50" spans="1:7" ht="15" hidden="1">
      <c r="A50" s="184"/>
      <c r="B50" s="207"/>
      <c r="C50" s="35"/>
      <c r="D50" s="36"/>
      <c r="E50" s="36"/>
      <c r="F50" s="38"/>
      <c r="G50" s="39"/>
    </row>
    <row r="51" spans="1:7" ht="15.75" thickBot="1">
      <c r="A51" s="208"/>
      <c r="B51" s="209"/>
      <c r="C51" s="209"/>
      <c r="D51" s="209"/>
      <c r="E51" s="209"/>
      <c r="F51" s="209"/>
      <c r="G51" s="52">
        <f>G47+G48</f>
        <v>1450</v>
      </c>
    </row>
    <row r="52" spans="1:7" ht="15">
      <c r="A52" s="210">
        <v>5</v>
      </c>
      <c r="B52" s="212" t="s">
        <v>5</v>
      </c>
      <c r="C52" s="9" t="s">
        <v>437</v>
      </c>
      <c r="D52" s="53" t="s">
        <v>37</v>
      </c>
      <c r="E52" s="54">
        <v>2</v>
      </c>
      <c r="F52" s="32" t="s">
        <v>438</v>
      </c>
      <c r="G52" s="11">
        <v>286</v>
      </c>
    </row>
    <row r="53" spans="1:7" ht="15">
      <c r="A53" s="211"/>
      <c r="B53" s="213"/>
      <c r="C53" s="8" t="s">
        <v>439</v>
      </c>
      <c r="D53" s="43" t="s">
        <v>41</v>
      </c>
      <c r="E53" s="48">
        <v>141</v>
      </c>
      <c r="F53" s="8" t="s">
        <v>440</v>
      </c>
      <c r="G53" s="45">
        <v>27573</v>
      </c>
    </row>
    <row r="54" spans="1:7" ht="30">
      <c r="A54" s="211"/>
      <c r="B54" s="213"/>
      <c r="C54" s="8" t="s">
        <v>441</v>
      </c>
      <c r="D54" s="43" t="s">
        <v>37</v>
      </c>
      <c r="E54" s="48">
        <v>4</v>
      </c>
      <c r="F54" s="8" t="s">
        <v>442</v>
      </c>
      <c r="G54" s="45">
        <v>849</v>
      </c>
    </row>
    <row r="55" spans="1:7" ht="15.75" thickBot="1">
      <c r="A55" s="198"/>
      <c r="B55" s="199"/>
      <c r="C55" s="199"/>
      <c r="D55" s="199"/>
      <c r="E55" s="199"/>
      <c r="F55" s="199"/>
      <c r="G55" s="40">
        <f>G52+G53+G54</f>
        <v>28708</v>
      </c>
    </row>
    <row r="56" spans="1:7" ht="45">
      <c r="A56" s="210">
        <v>6</v>
      </c>
      <c r="B56" s="212" t="s">
        <v>26</v>
      </c>
      <c r="C56" s="9" t="s">
        <v>443</v>
      </c>
      <c r="D56" s="10" t="s">
        <v>41</v>
      </c>
      <c r="E56" s="10">
        <v>6</v>
      </c>
      <c r="F56" s="51" t="s">
        <v>444</v>
      </c>
      <c r="G56" s="11">
        <v>4371</v>
      </c>
    </row>
    <row r="57" spans="1:7" ht="15" hidden="1">
      <c r="A57" s="211"/>
      <c r="B57" s="213"/>
      <c r="C57" s="8"/>
      <c r="D57" s="48"/>
      <c r="E57" s="48"/>
      <c r="F57" s="8"/>
      <c r="G57" s="45"/>
    </row>
    <row r="58" spans="1:7" ht="15" hidden="1">
      <c r="A58" s="211"/>
      <c r="B58" s="213"/>
      <c r="C58" s="8"/>
      <c r="D58" s="60"/>
      <c r="E58" s="61"/>
      <c r="F58" s="44"/>
      <c r="G58" s="34"/>
    </row>
    <row r="59" spans="1:7" ht="15.75" thickBot="1">
      <c r="A59" s="198"/>
      <c r="B59" s="199"/>
      <c r="C59" s="199"/>
      <c r="D59" s="199"/>
      <c r="E59" s="199"/>
      <c r="F59" s="199"/>
      <c r="G59" s="176">
        <f>SUM(G56:G58)</f>
        <v>4371</v>
      </c>
    </row>
    <row r="60" spans="1:7" ht="45">
      <c r="A60" s="192">
        <v>7</v>
      </c>
      <c r="B60" s="195" t="s">
        <v>27</v>
      </c>
      <c r="C60" s="9" t="s">
        <v>445</v>
      </c>
      <c r="D60" s="10" t="s">
        <v>446</v>
      </c>
      <c r="E60" s="87" t="s">
        <v>90</v>
      </c>
      <c r="F60" s="55" t="s">
        <v>447</v>
      </c>
      <c r="G60" s="11">
        <v>839</v>
      </c>
    </row>
    <row r="61" spans="1:7" ht="15" hidden="1">
      <c r="A61" s="193"/>
      <c r="B61" s="196"/>
      <c r="C61" s="8"/>
      <c r="D61" s="48"/>
      <c r="E61" s="66"/>
      <c r="F61" s="8"/>
      <c r="G61" s="45"/>
    </row>
    <row r="62" spans="1:7" ht="15" hidden="1">
      <c r="A62" s="193"/>
      <c r="B62" s="196"/>
      <c r="C62" s="8"/>
      <c r="D62" s="48"/>
      <c r="E62" s="66"/>
      <c r="F62" s="8"/>
      <c r="G62" s="45"/>
    </row>
    <row r="63" spans="1:7" ht="15" hidden="1">
      <c r="A63" s="193"/>
      <c r="B63" s="196"/>
      <c r="C63" s="8"/>
      <c r="D63" s="30"/>
      <c r="E63" s="30"/>
      <c r="F63" s="29"/>
      <c r="G63" s="34"/>
    </row>
    <row r="64" spans="1:7" ht="15" hidden="1">
      <c r="A64" s="193"/>
      <c r="B64" s="196"/>
      <c r="C64" s="35"/>
      <c r="D64" s="67"/>
      <c r="E64" s="67"/>
      <c r="F64" s="68"/>
      <c r="G64" s="39"/>
    </row>
    <row r="65" spans="1:7" ht="15" hidden="1">
      <c r="A65" s="194"/>
      <c r="B65" s="197"/>
      <c r="C65" s="35"/>
      <c r="D65" s="67"/>
      <c r="E65" s="67"/>
      <c r="F65" s="68"/>
      <c r="G65" s="39"/>
    </row>
    <row r="66" spans="1:7" ht="15.75" thickBot="1">
      <c r="A66" s="208"/>
      <c r="B66" s="209"/>
      <c r="C66" s="209"/>
      <c r="D66" s="209"/>
      <c r="E66" s="209"/>
      <c r="F66" s="209"/>
      <c r="G66" s="52">
        <f>G60+G61+G62</f>
        <v>839</v>
      </c>
    </row>
    <row r="67" spans="1:7" ht="15">
      <c r="A67" s="203">
        <v>8</v>
      </c>
      <c r="B67" s="205" t="s">
        <v>28</v>
      </c>
      <c r="C67" s="9" t="s">
        <v>448</v>
      </c>
      <c r="D67" s="50" t="s">
        <v>66</v>
      </c>
      <c r="E67" s="50">
        <v>20</v>
      </c>
      <c r="F67" s="51" t="s">
        <v>449</v>
      </c>
      <c r="G67" s="11">
        <v>7637</v>
      </c>
    </row>
    <row r="68" spans="1:7" ht="15">
      <c r="A68" s="204"/>
      <c r="B68" s="206"/>
      <c r="C68" s="8" t="s">
        <v>450</v>
      </c>
      <c r="D68" s="60" t="s">
        <v>37</v>
      </c>
      <c r="E68" s="60">
        <v>1</v>
      </c>
      <c r="F68" s="44" t="s">
        <v>451</v>
      </c>
      <c r="G68" s="34">
        <v>240</v>
      </c>
    </row>
    <row r="69" spans="1:7" ht="60">
      <c r="A69" s="204"/>
      <c r="B69" s="206"/>
      <c r="C69" s="35" t="s">
        <v>452</v>
      </c>
      <c r="D69" s="95" t="s">
        <v>41</v>
      </c>
      <c r="E69" s="95">
        <v>8</v>
      </c>
      <c r="F69" s="93" t="s">
        <v>453</v>
      </c>
      <c r="G69" s="39">
        <v>1155</v>
      </c>
    </row>
    <row r="70" spans="1:7" ht="45">
      <c r="A70" s="184"/>
      <c r="B70" s="207"/>
      <c r="C70" s="35" t="s">
        <v>454</v>
      </c>
      <c r="D70" s="95" t="s">
        <v>41</v>
      </c>
      <c r="E70" s="95">
        <v>10</v>
      </c>
      <c r="F70" s="93" t="s">
        <v>455</v>
      </c>
      <c r="G70" s="39">
        <v>357</v>
      </c>
    </row>
    <row r="71" spans="1:7" ht="15.75" thickBot="1">
      <c r="A71" s="198"/>
      <c r="B71" s="199"/>
      <c r="C71" s="199"/>
      <c r="D71" s="199"/>
      <c r="E71" s="199"/>
      <c r="F71" s="199"/>
      <c r="G71" s="40">
        <f>G67+G68+G69+G70</f>
        <v>9389</v>
      </c>
    </row>
    <row r="72" spans="1:7" ht="15" hidden="1">
      <c r="A72" s="112">
        <v>14</v>
      </c>
      <c r="B72" s="98" t="s">
        <v>29</v>
      </c>
      <c r="C72" s="26"/>
      <c r="D72" s="98"/>
      <c r="E72" s="70"/>
      <c r="F72" s="115"/>
      <c r="G72" s="42"/>
    </row>
    <row r="73" spans="1:7" ht="15.75" hidden="1" thickBot="1">
      <c r="A73" s="198"/>
      <c r="B73" s="199"/>
      <c r="C73" s="199"/>
      <c r="D73" s="199"/>
      <c r="E73" s="199"/>
      <c r="F73" s="199"/>
      <c r="G73" s="69">
        <f>SUM(G72:G72)</f>
        <v>0</v>
      </c>
    </row>
    <row r="74" spans="1:7" ht="15" hidden="1">
      <c r="A74" s="203">
        <v>10</v>
      </c>
      <c r="B74" s="205" t="s">
        <v>30</v>
      </c>
      <c r="C74" s="9"/>
      <c r="D74" s="53"/>
      <c r="E74" s="53"/>
      <c r="F74" s="32"/>
      <c r="G74" s="11"/>
    </row>
    <row r="75" spans="1:7" ht="15" hidden="1">
      <c r="A75" s="204"/>
      <c r="B75" s="206"/>
      <c r="C75" s="8"/>
      <c r="D75" s="61"/>
      <c r="E75" s="102"/>
      <c r="F75" s="27"/>
      <c r="G75" s="34"/>
    </row>
    <row r="76" spans="1:7" ht="15" hidden="1">
      <c r="A76" s="184"/>
      <c r="B76" s="207"/>
      <c r="C76" s="8"/>
      <c r="D76" s="60"/>
      <c r="E76" s="61"/>
      <c r="F76" s="44"/>
      <c r="G76" s="34"/>
    </row>
    <row r="77" spans="1:7" ht="15.75" hidden="1" thickBot="1">
      <c r="A77" s="198"/>
      <c r="B77" s="199"/>
      <c r="C77" s="199"/>
      <c r="D77" s="199"/>
      <c r="E77" s="199"/>
      <c r="F77" s="199"/>
      <c r="G77" s="69">
        <f>G74+G75+G76</f>
        <v>0</v>
      </c>
    </row>
    <row r="78" spans="1:7" ht="15">
      <c r="A78" s="203">
        <v>9</v>
      </c>
      <c r="B78" s="205" t="s">
        <v>31</v>
      </c>
      <c r="C78" s="9" t="s">
        <v>456</v>
      </c>
      <c r="D78" s="50" t="s">
        <v>66</v>
      </c>
      <c r="E78" s="50">
        <v>15</v>
      </c>
      <c r="F78" s="51" t="s">
        <v>457</v>
      </c>
      <c r="G78" s="11">
        <v>5695</v>
      </c>
    </row>
    <row r="79" spans="1:7" ht="75">
      <c r="A79" s="204"/>
      <c r="B79" s="206"/>
      <c r="C79" s="8" t="s">
        <v>458</v>
      </c>
      <c r="D79" s="43" t="s">
        <v>41</v>
      </c>
      <c r="E79" s="48">
        <v>9</v>
      </c>
      <c r="F79" s="8" t="s">
        <v>459</v>
      </c>
      <c r="G79" s="45">
        <v>9208</v>
      </c>
    </row>
    <row r="80" spans="1:7" ht="15" hidden="1">
      <c r="A80" s="204"/>
      <c r="B80" s="206"/>
      <c r="C80" s="8"/>
      <c r="D80" s="12"/>
      <c r="E80" s="13"/>
      <c r="F80" s="44"/>
      <c r="G80" s="34"/>
    </row>
    <row r="81" spans="1:7" ht="15" hidden="1">
      <c r="A81" s="184"/>
      <c r="B81" s="207"/>
      <c r="C81" s="35"/>
      <c r="D81" s="14"/>
      <c r="E81" s="15"/>
      <c r="F81" s="44"/>
      <c r="G81" s="39"/>
    </row>
    <row r="82" spans="1:7" ht="15.75" thickBot="1">
      <c r="A82" s="208"/>
      <c r="B82" s="209"/>
      <c r="C82" s="209"/>
      <c r="D82" s="209"/>
      <c r="E82" s="209"/>
      <c r="F82" s="209"/>
      <c r="G82" s="74">
        <f>G78+G79</f>
        <v>14903</v>
      </c>
    </row>
    <row r="83" spans="1:7" ht="15">
      <c r="A83" s="183">
        <v>10</v>
      </c>
      <c r="B83" s="218" t="s">
        <v>32</v>
      </c>
      <c r="C83" s="9" t="s">
        <v>460</v>
      </c>
      <c r="D83" s="10" t="s">
        <v>41</v>
      </c>
      <c r="E83" s="111">
        <v>21</v>
      </c>
      <c r="F83" s="63" t="s">
        <v>461</v>
      </c>
      <c r="G83" s="11">
        <v>3931</v>
      </c>
    </row>
    <row r="84" spans="1:7" ht="15" hidden="1">
      <c r="A84" s="185"/>
      <c r="B84" s="219"/>
      <c r="C84" s="8"/>
      <c r="D84" s="12"/>
      <c r="E84" s="88"/>
      <c r="F84" s="44"/>
      <c r="G84" s="34"/>
    </row>
    <row r="85" spans="1:7" ht="15" hidden="1">
      <c r="A85" s="185"/>
      <c r="B85" s="219"/>
      <c r="C85" s="8"/>
      <c r="D85" s="43"/>
      <c r="E85" s="48"/>
      <c r="F85" s="8"/>
      <c r="G85" s="45"/>
    </row>
    <row r="86" spans="1:7" ht="15.75" thickBot="1">
      <c r="A86" s="214"/>
      <c r="B86" s="215"/>
      <c r="C86" s="215"/>
      <c r="D86" s="215"/>
      <c r="E86" s="215"/>
      <c r="F86" s="215"/>
      <c r="G86" s="69">
        <f>G83+G84+G85</f>
        <v>3931</v>
      </c>
    </row>
    <row r="87" spans="1:7" ht="15" hidden="1">
      <c r="A87" s="193">
        <v>17</v>
      </c>
      <c r="B87" s="196" t="s">
        <v>13</v>
      </c>
      <c r="C87" s="26"/>
      <c r="D87" s="174"/>
      <c r="E87" s="120"/>
      <c r="F87" s="26"/>
      <c r="G87" s="114"/>
    </row>
    <row r="88" spans="1:7" ht="15" hidden="1">
      <c r="A88" s="193"/>
      <c r="B88" s="196"/>
      <c r="C88" s="8"/>
      <c r="D88" s="12"/>
      <c r="E88" s="12"/>
      <c r="F88" s="72"/>
      <c r="G88" s="34"/>
    </row>
    <row r="89" spans="1:7" ht="15" hidden="1">
      <c r="A89" s="194"/>
      <c r="B89" s="197"/>
      <c r="C89" s="35"/>
      <c r="D89" s="14"/>
      <c r="E89" s="14"/>
      <c r="F89" s="73"/>
      <c r="G89" s="39"/>
    </row>
    <row r="90" spans="1:7" ht="15.75" hidden="1" thickBot="1">
      <c r="A90" s="214"/>
      <c r="B90" s="215"/>
      <c r="C90" s="215"/>
      <c r="D90" s="215"/>
      <c r="E90" s="215"/>
      <c r="F90" s="215"/>
      <c r="G90" s="69">
        <f>G87+G88+G89</f>
        <v>0</v>
      </c>
    </row>
    <row r="91" spans="1:7" ht="45">
      <c r="A91" s="183">
        <v>11</v>
      </c>
      <c r="B91" s="218" t="s">
        <v>17</v>
      </c>
      <c r="C91" s="9" t="s">
        <v>462</v>
      </c>
      <c r="D91" s="46" t="s">
        <v>41</v>
      </c>
      <c r="E91" s="154">
        <v>50</v>
      </c>
      <c r="F91" s="9" t="s">
        <v>463</v>
      </c>
      <c r="G91" s="47">
        <v>8273</v>
      </c>
    </row>
    <row r="92" spans="1:7" ht="15" hidden="1">
      <c r="A92" s="185"/>
      <c r="B92" s="219"/>
      <c r="C92" s="27"/>
      <c r="D92" s="61"/>
      <c r="E92" s="61"/>
      <c r="F92" s="27"/>
      <c r="G92" s="34"/>
    </row>
    <row r="93" spans="1:7" ht="15.75" thickBot="1">
      <c r="A93" s="214"/>
      <c r="B93" s="215"/>
      <c r="C93" s="215"/>
      <c r="D93" s="215"/>
      <c r="E93" s="215"/>
      <c r="F93" s="215"/>
      <c r="G93" s="147">
        <f>G91+G92</f>
        <v>8273</v>
      </c>
    </row>
    <row r="94" spans="1:7" ht="30">
      <c r="A94" s="222">
        <v>12</v>
      </c>
      <c r="B94" s="224" t="s">
        <v>33</v>
      </c>
      <c r="C94" s="123" t="s">
        <v>464</v>
      </c>
      <c r="D94" s="87" t="s">
        <v>41</v>
      </c>
      <c r="E94" s="111">
        <v>1.5</v>
      </c>
      <c r="F94" s="124" t="s">
        <v>465</v>
      </c>
      <c r="G94" s="125">
        <v>1647</v>
      </c>
    </row>
    <row r="95" spans="1:7" ht="15" hidden="1">
      <c r="A95" s="223"/>
      <c r="B95" s="225"/>
      <c r="C95" s="168"/>
      <c r="D95" s="169"/>
      <c r="E95" s="170"/>
      <c r="F95" s="171"/>
      <c r="G95" s="172"/>
    </row>
    <row r="96" spans="1:7" ht="15.75" thickBot="1">
      <c r="A96" s="208"/>
      <c r="B96" s="209"/>
      <c r="C96" s="209"/>
      <c r="D96" s="209"/>
      <c r="E96" s="209"/>
      <c r="F96" s="209"/>
      <c r="G96" s="74">
        <f>G94+G95</f>
        <v>1647</v>
      </c>
    </row>
    <row r="97" spans="1:7" ht="30">
      <c r="A97" s="210">
        <v>13</v>
      </c>
      <c r="B97" s="212" t="s">
        <v>34</v>
      </c>
      <c r="C97" s="9" t="s">
        <v>466</v>
      </c>
      <c r="D97" s="46" t="s">
        <v>37</v>
      </c>
      <c r="E97" s="154">
        <v>1</v>
      </c>
      <c r="F97" s="9" t="s">
        <v>467</v>
      </c>
      <c r="G97" s="47">
        <v>1792</v>
      </c>
    </row>
    <row r="98" spans="1:7" ht="15">
      <c r="A98" s="211"/>
      <c r="B98" s="213"/>
      <c r="C98" s="8" t="s">
        <v>450</v>
      </c>
      <c r="D98" s="43" t="s">
        <v>37</v>
      </c>
      <c r="E98" s="48">
        <v>1</v>
      </c>
      <c r="F98" s="8" t="s">
        <v>468</v>
      </c>
      <c r="G98" s="34">
        <v>486</v>
      </c>
    </row>
    <row r="99" spans="1:7" ht="15" hidden="1">
      <c r="A99" s="211"/>
      <c r="B99" s="213"/>
      <c r="C99" s="8"/>
      <c r="D99" s="43"/>
      <c r="E99" s="43"/>
      <c r="F99" s="44"/>
      <c r="G99" s="34"/>
    </row>
    <row r="100" spans="1:7" ht="15" hidden="1">
      <c r="A100" s="211"/>
      <c r="B100" s="213"/>
      <c r="C100" s="76"/>
      <c r="D100" s="104"/>
      <c r="E100" s="105"/>
      <c r="F100" s="77"/>
      <c r="G100" s="34"/>
    </row>
    <row r="101" spans="1:7" ht="15.75" thickBot="1">
      <c r="A101" s="198"/>
      <c r="B101" s="199"/>
      <c r="C101" s="199"/>
      <c r="D101" s="199"/>
      <c r="E101" s="199"/>
      <c r="F101" s="199"/>
      <c r="G101" s="69">
        <f>SUM(G97:G100)</f>
        <v>2278</v>
      </c>
    </row>
    <row r="102" spans="1:7" ht="15">
      <c r="A102" s="193">
        <v>14</v>
      </c>
      <c r="B102" s="196" t="s">
        <v>35</v>
      </c>
      <c r="C102" s="64" t="s">
        <v>469</v>
      </c>
      <c r="D102" s="98" t="s">
        <v>66</v>
      </c>
      <c r="E102" s="98">
        <v>72</v>
      </c>
      <c r="F102" s="64" t="s">
        <v>470</v>
      </c>
      <c r="G102" s="42">
        <v>23240</v>
      </c>
    </row>
    <row r="103" spans="1:7" ht="15">
      <c r="A103" s="193"/>
      <c r="B103" s="196"/>
      <c r="C103" s="44" t="s">
        <v>471</v>
      </c>
      <c r="D103" s="60" t="s">
        <v>37</v>
      </c>
      <c r="E103" s="60">
        <v>6</v>
      </c>
      <c r="F103" s="44" t="s">
        <v>472</v>
      </c>
      <c r="G103" s="34">
        <v>1896</v>
      </c>
    </row>
    <row r="104" spans="1:7" ht="15">
      <c r="A104" s="194"/>
      <c r="B104" s="197"/>
      <c r="C104" s="93" t="s">
        <v>473</v>
      </c>
      <c r="D104" s="95" t="s">
        <v>41</v>
      </c>
      <c r="E104" s="95">
        <v>2</v>
      </c>
      <c r="F104" s="93" t="s">
        <v>474</v>
      </c>
      <c r="G104" s="39">
        <v>330</v>
      </c>
    </row>
    <row r="105" spans="1:7" ht="15.75" thickBot="1">
      <c r="A105" s="198"/>
      <c r="B105" s="199"/>
      <c r="C105" s="199"/>
      <c r="D105" s="199"/>
      <c r="E105" s="199"/>
      <c r="F105" s="199"/>
      <c r="G105" s="69">
        <f>G102+G103+G104</f>
        <v>25466</v>
      </c>
    </row>
    <row r="106" spans="1:7" ht="15" hidden="1">
      <c r="A106" s="203">
        <v>14</v>
      </c>
      <c r="B106" s="205" t="s">
        <v>15</v>
      </c>
      <c r="C106" s="9"/>
      <c r="D106" s="53"/>
      <c r="E106" s="53"/>
      <c r="F106" s="55"/>
      <c r="G106" s="11"/>
    </row>
    <row r="107" spans="1:7" ht="15" hidden="1">
      <c r="A107" s="184"/>
      <c r="B107" s="207"/>
      <c r="C107" s="91"/>
      <c r="D107" s="97"/>
      <c r="E107" s="97"/>
      <c r="F107" s="92"/>
      <c r="G107" s="110"/>
    </row>
    <row r="108" spans="1:7" ht="15.75" hidden="1" thickBot="1">
      <c r="A108" s="198"/>
      <c r="B108" s="199"/>
      <c r="C108" s="199"/>
      <c r="D108" s="199"/>
      <c r="E108" s="199"/>
      <c r="F108" s="199"/>
      <c r="G108" s="69">
        <f>G106+G107</f>
        <v>0</v>
      </c>
    </row>
    <row r="109" spans="1:7" ht="15.75" hidden="1" thickBot="1">
      <c r="A109" s="220" t="s">
        <v>6</v>
      </c>
      <c r="B109" s="221"/>
      <c r="C109" s="221"/>
      <c r="D109" s="221"/>
      <c r="E109" s="221"/>
      <c r="F109" s="221"/>
      <c r="G109" s="96">
        <f>G7+G12+G16+G20+G25+G30+G35+G41+G46+G51+G55+G59+G66+G71+G73+G77+G82+G86+G90+G93+G96+G101+G105+G108</f>
        <v>140232</v>
      </c>
    </row>
    <row r="110" spans="1:7" ht="15">
      <c r="A110" s="78"/>
      <c r="B110" s="78"/>
      <c r="C110" s="78"/>
      <c r="D110" s="78"/>
      <c r="E110" s="78"/>
      <c r="F110" s="78"/>
      <c r="G110" s="80"/>
    </row>
    <row r="111" spans="1:7" ht="15">
      <c r="A111" s="78"/>
      <c r="B111" s="78"/>
      <c r="C111" s="78"/>
      <c r="D111" s="78"/>
      <c r="E111" s="78"/>
      <c r="F111" s="78"/>
      <c r="G111" s="80"/>
    </row>
    <row r="112" spans="1:7" ht="15">
      <c r="A112" s="78"/>
      <c r="B112" s="78"/>
      <c r="C112" s="78"/>
      <c r="D112" s="78"/>
      <c r="E112" s="78"/>
      <c r="F112" s="78"/>
      <c r="G112" s="80"/>
    </row>
    <row r="113" spans="1:7" ht="22.5" customHeight="1">
      <c r="A113" s="78"/>
      <c r="B113" s="78"/>
      <c r="C113" s="79"/>
      <c r="D113" s="16"/>
      <c r="E113" s="109"/>
      <c r="F113" s="79"/>
      <c r="G113" s="80"/>
    </row>
    <row r="114" spans="1:7" ht="15.75">
      <c r="A114" s="81"/>
      <c r="B114" s="1" t="s">
        <v>20</v>
      </c>
      <c r="C114" s="2"/>
      <c r="D114" s="106"/>
      <c r="E114" s="107"/>
      <c r="F114" s="3" t="s">
        <v>7</v>
      </c>
      <c r="G114" s="82"/>
    </row>
    <row r="115" spans="1:7" ht="15.75">
      <c r="A115" s="81"/>
      <c r="B115" s="1"/>
      <c r="C115" s="2"/>
      <c r="D115" s="106"/>
      <c r="E115" s="107"/>
      <c r="F115" s="3"/>
      <c r="G115" s="82"/>
    </row>
    <row r="116" spans="1:7" ht="15.75">
      <c r="A116" s="81"/>
      <c r="B116" s="1" t="s">
        <v>18</v>
      </c>
      <c r="C116" s="2"/>
      <c r="D116" s="106"/>
      <c r="E116" s="107"/>
      <c r="F116" s="3" t="s">
        <v>19</v>
      </c>
      <c r="G116" s="82"/>
    </row>
    <row r="117" spans="1:7" ht="15">
      <c r="A117" s="83"/>
      <c r="B117" s="4"/>
      <c r="C117" s="5"/>
      <c r="D117" s="83"/>
      <c r="E117" s="108"/>
      <c r="F117" s="6"/>
      <c r="G117" s="84"/>
    </row>
    <row r="118" spans="1:7" ht="15">
      <c r="A118" s="83"/>
      <c r="B118" s="4"/>
      <c r="C118" s="5"/>
      <c r="D118" s="83"/>
      <c r="E118" s="108"/>
      <c r="F118" s="6"/>
      <c r="G118" s="84"/>
    </row>
  </sheetData>
  <sheetProtection/>
  <mergeCells count="72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4"/>
    <mergeCell ref="B31:B34"/>
    <mergeCell ref="A35:F35"/>
    <mergeCell ref="A36:A40"/>
    <mergeCell ref="B36:B40"/>
    <mergeCell ref="A41:F41"/>
    <mergeCell ref="A42:A45"/>
    <mergeCell ref="B42:B45"/>
    <mergeCell ref="A46:F46"/>
    <mergeCell ref="A47:A50"/>
    <mergeCell ref="B47:B50"/>
    <mergeCell ref="A51:F51"/>
    <mergeCell ref="A52:A54"/>
    <mergeCell ref="B52:B54"/>
    <mergeCell ref="A55:F55"/>
    <mergeCell ref="A56:A58"/>
    <mergeCell ref="B56:B58"/>
    <mergeCell ref="A59:F59"/>
    <mergeCell ref="A60:A65"/>
    <mergeCell ref="B60:B65"/>
    <mergeCell ref="A66:F66"/>
    <mergeCell ref="A67:A70"/>
    <mergeCell ref="B67:B70"/>
    <mergeCell ref="A71:F71"/>
    <mergeCell ref="A73:F73"/>
    <mergeCell ref="A74:A76"/>
    <mergeCell ref="B74:B76"/>
    <mergeCell ref="A77:F77"/>
    <mergeCell ref="A78:A81"/>
    <mergeCell ref="B78:B81"/>
    <mergeCell ref="A82:F82"/>
    <mergeCell ref="A83:A85"/>
    <mergeCell ref="B83:B85"/>
    <mergeCell ref="A86:F86"/>
    <mergeCell ref="A87:A89"/>
    <mergeCell ref="B87:B89"/>
    <mergeCell ref="B102:B104"/>
    <mergeCell ref="A90:F90"/>
    <mergeCell ref="A91:A92"/>
    <mergeCell ref="B91:B92"/>
    <mergeCell ref="A93:F93"/>
    <mergeCell ref="A94:A95"/>
    <mergeCell ref="B94:B95"/>
    <mergeCell ref="A105:F105"/>
    <mergeCell ref="A106:A107"/>
    <mergeCell ref="B106:B107"/>
    <mergeCell ref="A108:F108"/>
    <mergeCell ref="A109:F109"/>
    <mergeCell ref="A96:F96"/>
    <mergeCell ref="A97:A100"/>
    <mergeCell ref="B97:B100"/>
    <mergeCell ref="A101:F101"/>
    <mergeCell ref="A102:A10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2014-07-02T09:04:33Z</cp:lastPrinted>
  <dcterms:created xsi:type="dcterms:W3CDTF">2006-09-28T05:33:49Z</dcterms:created>
  <dcterms:modified xsi:type="dcterms:W3CDTF">2018-03-15T07:44:41Z</dcterms:modified>
  <cp:category/>
  <cp:version/>
  <cp:contentType/>
  <cp:contentStatus/>
</cp:coreProperties>
</file>